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cdevittk1\OneDrive - URBN\"/>
    </mc:Choice>
  </mc:AlternateContent>
  <xr:revisionPtr revIDLastSave="0" documentId="13_ncr:1_{50A79479-F2E8-4038-BD85-5AAF0214C5BF}" xr6:coauthVersionLast="47" xr6:coauthVersionMax="47" xr10:uidLastSave="{00000000-0000-0000-0000-000000000000}"/>
  <bookViews>
    <workbookView xWindow="-110" yWindow="-110" windowWidth="19420" windowHeight="10420" xr2:uid="{FADF427A-8FDB-493C-BCDF-E91318DEA3C1}"/>
  </bookViews>
  <sheets>
    <sheet name="latest" sheetId="6" r:id="rId1"/>
    <sheet name="notes" sheetId="3" r:id="rId2"/>
    <sheet name="rules" sheetId="4" r:id="rId3"/>
    <sheet name="old" sheetId="1" r:id="rId4"/>
    <sheet name="draft, not to publish" sheetId="5" r:id="rId5"/>
    <sheet name="2020 Calendar" sheetId="2" state="hidden" r:id="rId6"/>
  </sheets>
  <externalReferences>
    <externalReference r:id="rId7"/>
  </externalReferences>
  <definedNames>
    <definedName name="_xlnm._FilterDatabase" localSheetId="4">'draft, not to publish'!$B$8:$H$8</definedName>
    <definedName name="_xlnm._FilterDatabase" localSheetId="0">latest!$B$8:$H$8</definedName>
    <definedName name="_xlnm._FilterDatabase" localSheetId="3">old!$B$8:$H$8</definedName>
    <definedName name="_xlnm.Print_Area" localSheetId="5">'2020 Calendar'!$A$1:$AJ$34</definedName>
    <definedName name="_xlnm.Print_Area" localSheetId="4">'draft, not to publish'!$B$1:$H$42</definedName>
    <definedName name="_xlnm.Print_Area" localSheetId="0">latest!$B$1:$H$42</definedName>
    <definedName name="_xlnm.Print_Area" localSheetId="3">old!$B$1:$H$39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1" i="6" l="1"/>
  <c r="N41" i="6"/>
  <c r="N39" i="6"/>
  <c r="N38" i="6" s="1"/>
  <c r="N37" i="6" s="1"/>
  <c r="N10" i="6"/>
  <c r="M41" i="6" l="1"/>
  <c r="M39" i="6" s="1"/>
  <c r="M38" i="6" s="1"/>
  <c r="M37" i="6" s="1"/>
  <c r="M10" i="6"/>
  <c r="S41" i="6"/>
  <c r="S39" i="6" s="1"/>
  <c r="S38" i="6" s="1"/>
  <c r="S37" i="6" s="1"/>
  <c r="R41" i="6"/>
  <c r="R39" i="6" s="1"/>
  <c r="R38" i="6" s="1"/>
  <c r="R37" i="6" s="1"/>
  <c r="Q41" i="6"/>
  <c r="Q39" i="6" s="1"/>
  <c r="Q38" i="6" s="1"/>
  <c r="Q37" i="6" s="1"/>
  <c r="P41" i="6"/>
  <c r="P39" i="6" s="1"/>
  <c r="P38" i="6" s="1"/>
  <c r="P37" i="6" s="1"/>
  <c r="O41" i="6"/>
  <c r="O39" i="6" s="1"/>
  <c r="O38" i="6" s="1"/>
  <c r="L41" i="6"/>
  <c r="L39" i="6" s="1"/>
  <c r="L38" i="6" s="1"/>
  <c r="K41" i="6"/>
  <c r="J39" i="6"/>
  <c r="J38" i="6" s="1"/>
  <c r="J37" i="6" s="1"/>
  <c r="I41" i="6"/>
  <c r="I39" i="6" s="1"/>
  <c r="I38" i="6" s="1"/>
  <c r="I37" i="6" s="1"/>
  <c r="H41" i="6"/>
  <c r="G41" i="6"/>
  <c r="F41" i="6"/>
  <c r="E41" i="6"/>
  <c r="D41" i="6"/>
  <c r="C41" i="6"/>
  <c r="K39" i="6"/>
  <c r="K38" i="6" s="1"/>
  <c r="K37" i="6" s="1"/>
  <c r="G38" i="6"/>
  <c r="E38" i="6"/>
  <c r="S35" i="6"/>
  <c r="R35" i="6"/>
  <c r="Q35" i="6"/>
  <c r="P35" i="6"/>
  <c r="O35" i="6"/>
  <c r="L35" i="6"/>
  <c r="L33" i="6" s="1"/>
  <c r="K35" i="6"/>
  <c r="I35" i="6"/>
  <c r="I33" i="6" s="1"/>
  <c r="H35" i="6"/>
  <c r="H34" i="6" s="1"/>
  <c r="G35" i="6"/>
  <c r="G34" i="6" s="1"/>
  <c r="F35" i="6"/>
  <c r="F34" i="6" s="1"/>
  <c r="E35" i="6"/>
  <c r="E34" i="6" s="1"/>
  <c r="D35" i="6"/>
  <c r="C35" i="6"/>
  <c r="D33" i="6"/>
  <c r="C33" i="6"/>
  <c r="K28" i="6"/>
  <c r="P27" i="6"/>
  <c r="I27" i="6"/>
  <c r="G27" i="6"/>
  <c r="L26" i="6"/>
  <c r="L25" i="6" s="1"/>
  <c r="L24" i="6" s="1"/>
  <c r="L23" i="6" s="1"/>
  <c r="L22" i="6" s="1"/>
  <c r="L21" i="6" s="1"/>
  <c r="L20" i="6" s="1"/>
  <c r="K26" i="6"/>
  <c r="K25" i="6" s="1"/>
  <c r="E24" i="6"/>
  <c r="E23" i="6"/>
  <c r="E20" i="6" s="1"/>
  <c r="E18" i="6" s="1"/>
  <c r="K22" i="6"/>
  <c r="L18" i="6"/>
  <c r="L16" i="6" s="1"/>
  <c r="K18" i="6"/>
  <c r="K17" i="6" s="1"/>
  <c r="K15" i="6" s="1"/>
  <c r="F18" i="6"/>
  <c r="S15" i="6"/>
  <c r="R15" i="6"/>
  <c r="Q15" i="6"/>
  <c r="P15" i="6"/>
  <c r="I14" i="6"/>
  <c r="L13" i="6"/>
  <c r="E13" i="6"/>
  <c r="L12" i="6"/>
  <c r="L10" i="6" s="1"/>
  <c r="K10" i="6"/>
  <c r="J10" i="6"/>
  <c r="I10" i="6"/>
  <c r="K9" i="6"/>
  <c r="I9" i="6"/>
  <c r="O35" i="5"/>
  <c r="R12" i="5"/>
  <c r="R16" i="5"/>
  <c r="Q16" i="5"/>
  <c r="N35" i="5"/>
  <c r="N41" i="5"/>
  <c r="N40" i="5"/>
  <c r="N22" i="5"/>
  <c r="I9" i="5"/>
  <c r="K9" i="5"/>
  <c r="L9" i="5"/>
  <c r="I10" i="5"/>
  <c r="J10" i="5"/>
  <c r="K10" i="5"/>
  <c r="L10" i="5"/>
  <c r="M12" i="5"/>
  <c r="M10" i="5"/>
  <c r="E13" i="5"/>
  <c r="L13" i="5"/>
  <c r="M13" i="5"/>
  <c r="I14" i="5"/>
  <c r="F18" i="5"/>
  <c r="K18" i="5"/>
  <c r="K17" i="5"/>
  <c r="K15" i="5"/>
  <c r="M18" i="5"/>
  <c r="M16" i="5"/>
  <c r="K22" i="5"/>
  <c r="E23" i="5"/>
  <c r="E20" i="5"/>
  <c r="E18" i="5"/>
  <c r="E17" i="5"/>
  <c r="E15" i="5"/>
  <c r="E24" i="5"/>
  <c r="K26" i="5"/>
  <c r="K25" i="5"/>
  <c r="M26" i="5"/>
  <c r="M25" i="5"/>
  <c r="M24" i="5"/>
  <c r="M23" i="5"/>
  <c r="M22" i="5"/>
  <c r="M21" i="5"/>
  <c r="M20" i="5"/>
  <c r="G27" i="5"/>
  <c r="I27" i="5"/>
  <c r="K28" i="5"/>
  <c r="C33" i="5"/>
  <c r="D33" i="5"/>
  <c r="C35" i="5"/>
  <c r="D35" i="5"/>
  <c r="E35" i="5"/>
  <c r="E34" i="5"/>
  <c r="F35" i="5"/>
  <c r="F34" i="5"/>
  <c r="G35" i="5"/>
  <c r="G34" i="5"/>
  <c r="H35" i="5"/>
  <c r="H34" i="5"/>
  <c r="I35" i="5"/>
  <c r="I33" i="5"/>
  <c r="K35" i="5"/>
  <c r="L35" i="5"/>
  <c r="L33" i="5"/>
  <c r="L31" i="5"/>
  <c r="L28" i="5"/>
  <c r="L27" i="5"/>
  <c r="L26" i="5"/>
  <c r="L25" i="5"/>
  <c r="L24" i="5"/>
  <c r="L23" i="5"/>
  <c r="L22" i="5"/>
  <c r="L21" i="5"/>
  <c r="M35" i="5"/>
  <c r="M33" i="5"/>
  <c r="E38" i="5"/>
  <c r="G38" i="5"/>
  <c r="C41" i="5"/>
  <c r="D41" i="5"/>
  <c r="E41" i="5"/>
  <c r="F41" i="5"/>
  <c r="G41" i="5"/>
  <c r="H41" i="5"/>
  <c r="I41" i="5"/>
  <c r="I39" i="5"/>
  <c r="I38" i="5"/>
  <c r="I37" i="5"/>
  <c r="J41" i="5"/>
  <c r="J39" i="5"/>
  <c r="J38" i="5"/>
  <c r="J37" i="5"/>
  <c r="K41" i="5"/>
  <c r="K39" i="5"/>
  <c r="K38" i="5"/>
  <c r="K37" i="5"/>
  <c r="L41" i="5"/>
  <c r="L40" i="5"/>
  <c r="M41" i="5"/>
  <c r="M40" i="5"/>
  <c r="R41" i="5"/>
  <c r="R40" i="5"/>
  <c r="Q41" i="5"/>
  <c r="Q39" i="5"/>
  <c r="Q38" i="5"/>
  <c r="Q37" i="5"/>
  <c r="P41" i="5"/>
  <c r="P40" i="5"/>
  <c r="O41" i="5"/>
  <c r="O39" i="5"/>
  <c r="O38" i="5"/>
  <c r="O37" i="5"/>
  <c r="R35" i="5"/>
  <c r="R33" i="5"/>
  <c r="Q35" i="5"/>
  <c r="P35" i="5"/>
  <c r="P38" i="1"/>
  <c r="P37" i="1"/>
  <c r="P32" i="1"/>
  <c r="P30" i="1"/>
  <c r="P29" i="1"/>
  <c r="P27" i="1"/>
  <c r="P26" i="1"/>
  <c r="P25" i="1"/>
  <c r="P24" i="1"/>
  <c r="P23" i="1"/>
  <c r="P22" i="1"/>
  <c r="P21" i="1"/>
  <c r="P20" i="1"/>
  <c r="O38" i="1"/>
  <c r="O37" i="1"/>
  <c r="O32" i="1"/>
  <c r="O30" i="1"/>
  <c r="O29" i="1"/>
  <c r="O27" i="1"/>
  <c r="O26" i="1"/>
  <c r="O25" i="1"/>
  <c r="O24" i="1"/>
  <c r="O23" i="1"/>
  <c r="O22" i="1"/>
  <c r="O21" i="1"/>
  <c r="O20" i="1"/>
  <c r="N38" i="1"/>
  <c r="N37" i="1"/>
  <c r="N32" i="1"/>
  <c r="N30" i="1"/>
  <c r="N29" i="1"/>
  <c r="N27" i="1"/>
  <c r="N26" i="1"/>
  <c r="N25" i="1"/>
  <c r="N24" i="1"/>
  <c r="N23" i="1"/>
  <c r="N22" i="1"/>
  <c r="N21" i="1"/>
  <c r="N20" i="1"/>
  <c r="M38" i="1"/>
  <c r="M37" i="1"/>
  <c r="M32" i="1"/>
  <c r="M30" i="1"/>
  <c r="M29" i="1"/>
  <c r="M27" i="1"/>
  <c r="M26" i="1"/>
  <c r="M25" i="1"/>
  <c r="M24" i="1"/>
  <c r="J38" i="1"/>
  <c r="J36" i="1"/>
  <c r="J35" i="1"/>
  <c r="J34" i="1"/>
  <c r="J32" i="1"/>
  <c r="J30" i="1"/>
  <c r="J26" i="1"/>
  <c r="J9" i="1"/>
  <c r="I14" i="1"/>
  <c r="I26" i="1"/>
  <c r="K38" i="1"/>
  <c r="K36" i="1"/>
  <c r="K35" i="1"/>
  <c r="K34" i="1"/>
  <c r="K32" i="1"/>
  <c r="K27" i="1"/>
  <c r="K25" i="1"/>
  <c r="K24" i="1"/>
  <c r="K21" i="1"/>
  <c r="K17" i="1"/>
  <c r="K16" i="1"/>
  <c r="K15" i="1"/>
  <c r="K9" i="1"/>
  <c r="I32" i="1"/>
  <c r="I30" i="1"/>
  <c r="I38" i="1"/>
  <c r="N39" i="5"/>
  <c r="N38" i="5"/>
  <c r="E16" i="5"/>
  <c r="M39" i="5"/>
  <c r="M38" i="5"/>
  <c r="L20" i="5"/>
  <c r="L19" i="5"/>
  <c r="L18" i="5"/>
  <c r="L17" i="5"/>
  <c r="L15" i="5"/>
  <c r="L14" i="5"/>
  <c r="L39" i="5"/>
  <c r="L38" i="5"/>
  <c r="L37" i="5"/>
  <c r="R39" i="5"/>
  <c r="R38" i="5"/>
  <c r="R37" i="5"/>
  <c r="P27" i="5"/>
  <c r="P15" i="5"/>
  <c r="Q40" i="5"/>
  <c r="O27" i="5"/>
  <c r="O15" i="5"/>
  <c r="Q15" i="5"/>
  <c r="R15" i="5"/>
  <c r="O40" i="5"/>
  <c r="P39" i="5"/>
  <c r="P38" i="5"/>
  <c r="P37" i="5"/>
  <c r="P19" i="1"/>
  <c r="P18" i="1"/>
  <c r="P17" i="1"/>
  <c r="P16" i="1"/>
  <c r="P15" i="1"/>
  <c r="P14" i="1"/>
  <c r="P13" i="1"/>
  <c r="P12" i="1"/>
  <c r="P11" i="1"/>
  <c r="P9" i="1"/>
  <c r="P36" i="1"/>
  <c r="P35" i="1"/>
  <c r="P34" i="1"/>
  <c r="P28" i="1"/>
  <c r="O19" i="1"/>
  <c r="O18" i="1"/>
  <c r="O17" i="1"/>
  <c r="O16" i="1"/>
  <c r="O15" i="1"/>
  <c r="O14" i="1"/>
  <c r="O13" i="1"/>
  <c r="O12" i="1"/>
  <c r="O11" i="1"/>
  <c r="O9" i="1"/>
  <c r="O36" i="1"/>
  <c r="O35" i="1"/>
  <c r="O34" i="1"/>
  <c r="O28" i="1"/>
  <c r="N18" i="1"/>
  <c r="N17" i="1"/>
  <c r="N16" i="1"/>
  <c r="N15" i="1"/>
  <c r="N14" i="1"/>
  <c r="N13" i="1"/>
  <c r="N12" i="1"/>
  <c r="N11" i="1"/>
  <c r="N9" i="1"/>
  <c r="N19" i="1"/>
  <c r="M36" i="1"/>
  <c r="M35" i="1"/>
  <c r="M34" i="1"/>
  <c r="M28" i="1"/>
  <c r="N36" i="1"/>
  <c r="N35" i="1"/>
  <c r="N34" i="1"/>
  <c r="N28" i="1"/>
  <c r="K12" i="1"/>
  <c r="M23" i="1"/>
  <c r="M22" i="1"/>
  <c r="M21" i="1"/>
  <c r="M20" i="1"/>
  <c r="L17" i="1"/>
  <c r="M19" i="1"/>
  <c r="M18" i="1"/>
  <c r="M17" i="1"/>
  <c r="M16" i="1"/>
  <c r="L38" i="1"/>
  <c r="L32" i="1"/>
  <c r="L25" i="1"/>
  <c r="L24" i="1"/>
  <c r="L23" i="1"/>
  <c r="L22" i="1"/>
  <c r="L21" i="1"/>
  <c r="L20" i="1"/>
  <c r="L19" i="1"/>
  <c r="I36" i="1"/>
  <c r="I35" i="1"/>
  <c r="I34" i="1"/>
  <c r="P10" i="5"/>
  <c r="R10" i="5"/>
  <c r="M15" i="1"/>
  <c r="M14" i="1"/>
  <c r="M13" i="1"/>
  <c r="M12" i="1"/>
  <c r="M11" i="1"/>
  <c r="M9" i="1"/>
  <c r="L37" i="1"/>
  <c r="L36" i="1"/>
  <c r="L35" i="1"/>
  <c r="F32" i="1"/>
  <c r="F31" i="1"/>
  <c r="G32" i="1"/>
  <c r="G31" i="1"/>
  <c r="H32" i="1"/>
  <c r="H31" i="1"/>
  <c r="E32" i="1"/>
  <c r="E31" i="1"/>
  <c r="F38" i="1"/>
  <c r="G38" i="1"/>
  <c r="H38" i="1"/>
  <c r="E38" i="1"/>
  <c r="F17" i="1"/>
  <c r="E35" i="1"/>
  <c r="G26" i="1"/>
  <c r="D30" i="1"/>
  <c r="C30" i="1"/>
  <c r="D38" i="1"/>
  <c r="C38" i="1"/>
  <c r="D32" i="1"/>
  <c r="C32" i="1"/>
  <c r="G35" i="1"/>
  <c r="E22" i="1"/>
  <c r="E19" i="1"/>
  <c r="E23" i="1"/>
  <c r="E17" i="1"/>
  <c r="E16" i="1"/>
  <c r="L13" i="1"/>
  <c r="E15" i="1"/>
  <c r="E13" i="1"/>
  <c r="L11" i="1"/>
  <c r="L9" i="1"/>
  <c r="I9" i="1"/>
  <c r="L40" i="6" l="1"/>
  <c r="O40" i="6"/>
  <c r="S40" i="6"/>
  <c r="P40" i="6"/>
  <c r="Q40" i="6"/>
  <c r="R40" i="6"/>
  <c r="E17" i="6"/>
  <c r="E15" i="6" s="1"/>
  <c r="E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tc={E774B7F2-5197-492C-9C7C-9087503FFF98}</author>
    <author>Katie McDevitt</author>
    <author>tc={8FF99CA1-EA75-4385-AB00-55373F7F6BB4}</author>
    <author>tc={E1FF5DAD-4AC6-46B6-94E5-2CCACFD7551E}</author>
    <author>tc={8FAA2359-BBD7-49D5-95EF-A3F844CFCFB7}</author>
    <author>tc={6A9C808F-8803-4C15-935E-F7007E9CD3BD}</author>
    <author>tc={6CA21172-960E-4351-8AAC-43F68D3FDA07}</author>
    <author>tc={AFE9F465-F969-4E2E-8D4D-04D0CE51D2EB}</author>
    <author>tc={B97BF460-6F94-4833-8654-83EBB155F0F6}</author>
  </authors>
  <commentList>
    <comment ref="G23" authorId="0" shapeId="0" xr:uid="{E774B7F2-5197-492C-9C7C-9087503FFF98}">
      <text>
        <t>[Threaded comment]
Your version of Excel allows you to read this threaded comment; however, any edits to it will get removed if the file is opened in a newer version of Excel. Learn more: https://go.microsoft.com/fwlink/?linkid=870924
Comment:
    Tuesday to allow for Holidays</t>
      </text>
    </comment>
    <comment ref="O24" authorId="1" shapeId="0" xr:uid="{52479E91-8358-4E57-91A2-12D4014BFAC4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L25" authorId="1" shapeId="0" xr:uid="{9A4450F3-A51A-43CA-A257-CDB1A4EB04C8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P25" authorId="1" shapeId="0" xr:uid="{8BF0BE82-3DF6-4147-8183-DA9A504B45FB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Q25" authorId="1" shapeId="0" xr:uid="{8B695505-C3CC-4FA2-906F-FFE92C433B14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S25" authorId="1" shapeId="0" xr:uid="{5C796A83-E442-4E40-9DB9-2929089A4B75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R26" authorId="1" shapeId="0" xr:uid="{351CA94A-996A-4959-9448-B0229320A884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F31" authorId="2" shapeId="0" xr:uid="{8FF99CA1-EA75-4385-AB00-55373F7F6BB4}">
      <text>
        <t>[Threaded comment]
Your version of Excel allows you to read this threaded comment; however, any edits to it will get removed if the file is opened in a newer version of Excel. Learn more: https://go.microsoft.com/fwlink/?linkid=870924
Comment:
    @Megan Smith can we get gabby CMO on Jan 6 Wed
Reply:
    @Don Thompson Becca schedules CMO. let me reach out to her :)</t>
      </text>
    </comment>
    <comment ref="L39" authorId="3" shapeId="0" xr:uid="{E1FF5DAD-4AC6-46B6-94E5-2CCACFD7551E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O39" authorId="4" shapeId="0" xr:uid="{8FAA2359-BBD7-49D5-95EF-A3F844CFCFB7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P39" authorId="5" shapeId="0" xr:uid="{6A9C808F-8803-4C15-935E-F7007E9CD3BD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Q39" authorId="6" shapeId="0" xr:uid="{6CA21172-960E-4351-8AAC-43F68D3FDA07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R39" authorId="7" shapeId="0" xr:uid="{AFE9F465-F969-4E2E-8D4D-04D0CE51D2EB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S39" authorId="8" shapeId="0" xr:uid="{B97BF460-6F94-4833-8654-83EBB155F0F6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tc={3A788679-E1FD-449C-B1ED-4F8524376378}</author>
    <author>Katie McDevitt</author>
    <author>tc={5C097C33-5C32-46AF-AF90-7B07E79C5CC5}</author>
    <author>tc={FE1541BF-7D46-4072-80EE-8DCFCC600302}</author>
    <author>tc={05B402DD-3148-4DCB-B70D-F89B0094D27A}</author>
    <author>tc={37AB76B9-8DF2-498B-8B6F-813B40ED55D2}</author>
    <author>tc={408B15FF-E681-49B5-B48C-D017B5DAF220}</author>
    <author>tc={7DC64E0D-A9D6-4A3B-9F27-80B8921C5E0C}</author>
  </authors>
  <commentList>
    <comment ref="G22" authorId="0" shapeId="0" xr:uid="{3A788679-E1FD-449C-B1ED-4F8524376378}">
      <text>
        <t>[Threaded comment]
Your version of Excel allows you to read this threaded comment; however, any edits to it will get removed if the file is opened in a newer version of Excel. Learn more: https://go.microsoft.com/fwlink/?linkid=870924
Comment:
    Tuesday to allow for Holidays</t>
      </text>
    </comment>
    <comment ref="L24" authorId="1" shapeId="0" xr:uid="{1A6B74DA-CEB8-43FB-91F0-619DD4321D04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M24" authorId="1" shapeId="0" xr:uid="{1580655A-EDD2-4387-9E9A-B532DE1E7D95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N24" authorId="1" shapeId="0" xr:uid="{29634731-0C69-40EE-AFC0-0E3FD6F98F0C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O24" authorId="1" shapeId="0" xr:uid="{1D449CA0-AFD6-4066-9B93-72C3B938D6ED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P24" authorId="1" shapeId="0" xr:uid="{D7CE1F6C-2CBC-41E6-A217-D15859F5CF5D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F29" authorId="2" shapeId="0" xr:uid="{5C097C33-5C32-46AF-AF90-7B07E79C5CC5}">
      <text>
        <t>[Threaded comment]
Your version of Excel allows you to read this threaded comment; however, any edits to it will get removed if the file is opened in a newer version of Excel. Learn more: https://go.microsoft.com/fwlink/?linkid=870924
Comment:
    @Megan Smith can we get gabby CMO on Jan 6 Wed
Reply:
    @Don Thompson Becca schedules CMO. let me reach out to her :)</t>
      </text>
    </comment>
    <comment ref="L36" authorId="3" shapeId="0" xr:uid="{FE1541BF-7D46-4072-80EE-8DCFCC600302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M36" authorId="4" shapeId="0" xr:uid="{05B402DD-3148-4DCB-B70D-F89B0094D27A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N36" authorId="5" shapeId="0" xr:uid="{37AB76B9-8DF2-498B-8B6F-813B40ED55D2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O36" authorId="6" shapeId="0" xr:uid="{408B15FF-E681-49B5-B48C-D017B5DAF220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P36" authorId="7" shapeId="0" xr:uid="{7DC64E0D-A9D6-4A3B-9F27-80B8921C5E0C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tc={50D53FFC-C647-4D8C-8686-939AD49701B0}</author>
    <author>Katie McDevitt</author>
    <author>tc={209A9462-4228-450E-91CC-32FA85981CB2}</author>
    <author>tc={6EEFFF75-EED8-4FF1-A438-BA7DE7847580}</author>
    <author>tc={F9624856-F323-4F17-951C-54FDF1C85BA8}</author>
    <author>tc={0386CF64-7389-4764-AF68-51D1CA6A3CD8}</author>
    <author>tc={44F4C447-A6AD-4B66-A3C7-08D2ED058D64}</author>
    <author>tc={465B9B02-9730-4C66-A489-E075C1D5E965}</author>
    <author>tc={099F69F5-9CA1-41B6-B8DF-F2A114049EAD}</author>
    <author>tc={5F2A8A01-9AE6-4045-A916-ECD71E70F92C}</author>
  </authors>
  <commentList>
    <comment ref="G23" authorId="0" shapeId="0" xr:uid="{50D53FFC-C647-4D8C-8686-939AD49701B0}">
      <text>
        <t>[Threaded comment]
Your version of Excel allows you to read this threaded comment; however, any edits to it will get removed if the file is opened in a newer version of Excel. Learn more: https://go.microsoft.com/fwlink/?linkid=870924
Comment:
    Tuesday to allow for Holidays</t>
      </text>
    </comment>
    <comment ref="L25" authorId="1" shapeId="0" xr:uid="{42FD7FA1-B5A6-466B-9E9A-0573DB3B9DE6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M25" authorId="1" shapeId="0" xr:uid="{6F081F35-210A-48D3-AE26-13EE2C2440CF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N25" authorId="1" shapeId="0" xr:uid="{1F0ACA01-1F26-4D00-A9C3-8F4FA619CD72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O25" authorId="1" shapeId="0" xr:uid="{49A67B46-6F56-4C0E-95A3-0C8DB3524D58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P25" authorId="1" shapeId="0" xr:uid="{F5426DBE-E782-4777-B355-3B1702F2059C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Q25" authorId="1" shapeId="0" xr:uid="{D7937216-BCFB-45B8-B1F2-753F5D14EDA0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R25" authorId="1" shapeId="0" xr:uid="{0D57244C-78F7-4653-9DEB-BE8E2CD93B0F}">
      <text>
        <r>
          <rPr>
            <b/>
            <sz val="9"/>
            <color indexed="81"/>
            <rFont val="Tahoma"/>
            <family val="2"/>
          </rPr>
          <t>Katie McDevitt:</t>
        </r>
        <r>
          <rPr>
            <sz val="9"/>
            <color indexed="81"/>
            <rFont val="Tahoma"/>
            <family val="2"/>
          </rPr>
          <t xml:space="preserve">
Would be 72/ (-30 from Sample xf), adjusting to Thursday
</t>
        </r>
      </text>
    </comment>
    <comment ref="F31" authorId="2" shapeId="0" xr:uid="{209A9462-4228-450E-91CC-32FA85981CB2}">
      <text>
        <t>[Threaded comment]
Your version of Excel allows you to read this threaded comment; however, any edits to it will get removed if the file is opened in a newer version of Excel. Learn more: https://go.microsoft.com/fwlink/?linkid=870924
Comment:
    @Megan Smith can we get gabby CMO on Jan 6 Wed
Reply:
    @Don Thompson Becca schedules CMO. let me reach out to her :)</t>
      </text>
    </comment>
    <comment ref="L39" authorId="3" shapeId="0" xr:uid="{6EEFFF75-EED8-4FF1-A438-BA7DE7847580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M39" authorId="4" shapeId="0" xr:uid="{F9624856-F323-4F17-951C-54FDF1C85BA8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N39" authorId="5" shapeId="0" xr:uid="{0386CF64-7389-4764-AF68-51D1CA6A3CD8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O39" authorId="6" shapeId="0" xr:uid="{44F4C447-A6AD-4B66-A3C7-08D2ED058D64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P39" authorId="7" shapeId="0" xr:uid="{465B9B02-9730-4C66-A489-E075C1D5E965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Q39" authorId="8" shapeId="0" xr:uid="{099F69F5-9CA1-41B6-B8DF-F2A114049EAD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  <comment ref="R39" authorId="9" shapeId="0" xr:uid="{5F2A8A01-9AE6-4045-A916-ECD71E70F92C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be 10/17, pushing to 10/18 on Monday. (Formula -75 days from Phase 2 H/O)</t>
      </text>
    </comment>
  </commentList>
</comments>
</file>

<file path=xl/sharedStrings.xml><?xml version="1.0" encoding="utf-8"?>
<sst xmlns="http://schemas.openxmlformats.org/spreadsheetml/2006/main" count="843" uniqueCount="165">
  <si>
    <t>3.5.21</t>
  </si>
  <si>
    <t>URBAN HOME CALENDAR</t>
  </si>
  <si>
    <t>TEXTILES</t>
  </si>
  <si>
    <t>TRANS</t>
  </si>
  <si>
    <t>SPRING</t>
  </si>
  <si>
    <t xml:space="preserve">SUMMER </t>
  </si>
  <si>
    <t>BTS</t>
  </si>
  <si>
    <t>FALL</t>
  </si>
  <si>
    <t>HOLIDAY</t>
  </si>
  <si>
    <t>NEW TRANS</t>
  </si>
  <si>
    <t>OG TRANS</t>
  </si>
  <si>
    <t>SUMMER</t>
  </si>
  <si>
    <t xml:space="preserve">PRODUCTION MONTH </t>
  </si>
  <si>
    <t>AUG/SEP/OCT</t>
  </si>
  <si>
    <t>OCT/NOV/DEC</t>
  </si>
  <si>
    <t>DEC/JAN/FEB</t>
  </si>
  <si>
    <t>FEB/MAR/APR</t>
  </si>
  <si>
    <t>APR/MAY/JUNE</t>
  </si>
  <si>
    <t>JUNE/JULY/AUG</t>
  </si>
  <si>
    <t>SHIP MONTH - VSL</t>
  </si>
  <si>
    <t>NOV/DEC</t>
  </si>
  <si>
    <t>JAN/FEB</t>
  </si>
  <si>
    <t>MAR/APRIL</t>
  </si>
  <si>
    <t>MAY/JUNE</t>
  </si>
  <si>
    <t>JULY/AUG</t>
  </si>
  <si>
    <t>SEP/OCT</t>
  </si>
  <si>
    <t>DC RECIEPT MONTH</t>
  </si>
  <si>
    <t>DEC/JAN</t>
  </si>
  <si>
    <t>FEB/MAR</t>
  </si>
  <si>
    <t>APRIL/MAY</t>
  </si>
  <si>
    <t>JUNE/JULY</t>
  </si>
  <si>
    <t>AUG/SEPT</t>
  </si>
  <si>
    <t>OCT/NOV</t>
  </si>
  <si>
    <t>FEB/MARCH</t>
  </si>
  <si>
    <t xml:space="preserve">SALES MONTH </t>
  </si>
  <si>
    <t>MAR/APR</t>
  </si>
  <si>
    <t>SEPT/OCT</t>
  </si>
  <si>
    <t>MARCH/APRIL</t>
  </si>
  <si>
    <t>Calendar Item</t>
  </si>
  <si>
    <t>Pre-Dev Kickoff</t>
  </si>
  <si>
    <t>Pre-Dev Fabric Development X</t>
  </si>
  <si>
    <t>Pre-Dev Raw Mat Technique X</t>
  </si>
  <si>
    <t>Predevelopment samples x</t>
  </si>
  <si>
    <t xml:space="preserve">Seasonal Concept Presentation </t>
  </si>
  <si>
    <t xml:space="preserve">Textiles Line Plan </t>
  </si>
  <si>
    <t xml:space="preserve">Design &amp; Gabby Pre Meet </t>
  </si>
  <si>
    <t>week of</t>
  </si>
  <si>
    <t xml:space="preserve">Bedding Pre Meet w/Buying </t>
  </si>
  <si>
    <t xml:space="preserve">Meg Sketch </t>
  </si>
  <si>
    <t xml:space="preserve">PD / Design Review &amp; Align </t>
  </si>
  <si>
    <t xml:space="preserve">Sketch (meg) </t>
  </si>
  <si>
    <t>Sketch Wrap / Alignment</t>
  </si>
  <si>
    <t>Sketch Buying / Sketch Wrap  (same week)</t>
  </si>
  <si>
    <t xml:space="preserve">PD Exceptions </t>
  </si>
  <si>
    <t>TPX1</t>
  </si>
  <si>
    <t xml:space="preserve">TPX2 Revised </t>
  </si>
  <si>
    <t xml:space="preserve">TPX3 Revised </t>
  </si>
  <si>
    <t xml:space="preserve">Sample x </t>
  </si>
  <si>
    <t>Team prep for Sample review</t>
  </si>
  <si>
    <t>Sample Review with Gabby/Meg/Lauren</t>
  </si>
  <si>
    <t>BOOK SPRING 22 BY SR FOR M1, DUE TO DIWALI 11/4 PRODUCTION TIME</t>
  </si>
  <si>
    <t>Phase 2 alignment</t>
  </si>
  <si>
    <t>FPR (formerly CMO)</t>
  </si>
  <si>
    <t>POHO VSL M1 - Revised (FRIDAY) EXCEPT TRANS 22</t>
  </si>
  <si>
    <t xml:space="preserve">production time </t>
  </si>
  <si>
    <t>Transit Time Revised H/O M1</t>
  </si>
  <si>
    <t>*Diwali 11/4</t>
  </si>
  <si>
    <t xml:space="preserve">MONTH 1 NDC (4-5-4 calendar) </t>
  </si>
  <si>
    <t>WRITE ALL OF TRANS 12/28. NO ONE CAN DESIGN A LINE FOR A 2 WEEK DELIVERY</t>
  </si>
  <si>
    <t xml:space="preserve">Phase 2 Tpx (35 day sample) </t>
  </si>
  <si>
    <t xml:space="preserve">Phase 2 samples x </t>
  </si>
  <si>
    <t>Phase 2 Orders Due M2 WK1 Production 75</t>
  </si>
  <si>
    <t>Phase 2 / M2 Orders Due VSL 60</t>
  </si>
  <si>
    <t>Phase 2 HO / M2 Revised Transit</t>
  </si>
  <si>
    <t xml:space="preserve">PHASE 2 / MONTH 2 NDC (4-5-4 calendar) </t>
  </si>
  <si>
    <t>add week of sampling time &amp; week for julia , TPX 3 and concept can over lap, but tech packs cant be going out post next seasons concept</t>
  </si>
  <si>
    <t>julia needs 6 weeks from concept to tpx1</t>
  </si>
  <si>
    <t>buying wants 7 working days after seeing product to assort their ITB</t>
  </si>
  <si>
    <t>Raw mat for technique</t>
  </si>
  <si>
    <t>Earlier fabric one for Predev/unknown raw materials – right now is when we need it for Spring to get back mid May.  We need it right now, gives us 6 weeks</t>
  </si>
  <si>
    <t>NEED STUFF BACK BY BEDDING PREMEET WITH BUYING</t>
  </si>
  <si>
    <t>Revised 3.23.21</t>
  </si>
  <si>
    <t>TRANS - potential solve</t>
  </si>
  <si>
    <t>OLD SPRING</t>
  </si>
  <si>
    <t>Design sends us fabrics to create (RETURN FOR BEDDING PRE-MEET, 8 WKS BEFORE MEG SKETCH)</t>
  </si>
  <si>
    <t>-</t>
  </si>
  <si>
    <t xml:space="preserve">Pre-Dev Kickoff w Raw Materials </t>
  </si>
  <si>
    <t>Pre-Dev Raw / Existing Fabric Manip (return by PD exceptions)</t>
  </si>
  <si>
    <t>Pre-Dev concept TPX (RETURN FOR TPX 1 RETURN)</t>
  </si>
  <si>
    <t>5/18/2021 (EXCEPTION, RETURN FOR TPX 2)</t>
  </si>
  <si>
    <t xml:space="preserve">Bedding Pre Meet w/Buying  </t>
  </si>
  <si>
    <t>FOR JULIA TO INPUT</t>
  </si>
  <si>
    <t>Meg Sketch</t>
  </si>
  <si>
    <t>TPX1 = 6 weeks post Concept</t>
  </si>
  <si>
    <t>9/2/2021 - DAY BEFORE LABOR DAY</t>
  </si>
  <si>
    <t>Sample Review with Buying</t>
  </si>
  <si>
    <t>Sample Review with Meg &amp; Sheila</t>
  </si>
  <si>
    <t>8/13/2021 - spring m1 book date</t>
  </si>
  <si>
    <t>FOR JENA/JULIA TO ADJUST IF NEEDED</t>
  </si>
  <si>
    <t>4/29/20222</t>
  </si>
  <si>
    <r>
      <t>Pass ITB -</t>
    </r>
    <r>
      <rPr>
        <b/>
        <strike/>
        <sz val="14"/>
        <color theme="1"/>
        <rFont val="Calibri"/>
        <family val="2"/>
      </rPr>
      <t xml:space="preserve"> ideal 5-7 working days post SR, 4-5 DAYS BEFORE POHO day</t>
    </r>
    <r>
      <rPr>
        <b/>
        <sz val="14"/>
        <color theme="1"/>
        <rFont val="Calibri"/>
        <family val="2"/>
      </rPr>
      <t xml:space="preserve"> after FPR as per Jena</t>
    </r>
  </si>
  <si>
    <t>POHO/PH2 PASSOFF - shift to THURSDAYS</t>
  </si>
  <si>
    <t>7/29/2021 - book M1 &amp; M2 BY POHO</t>
  </si>
  <si>
    <t>*Diwali 11/4/21, CNY 2/1/22</t>
  </si>
  <si>
    <t>Phase 2 Tpx (2 weeks post POHO)</t>
  </si>
  <si>
    <t>2020 Calendar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</si>
  <si>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</si>
  <si>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</si>
  <si>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</si>
  <si>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</si>
  <si>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</si>
  <si>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</si>
  <si>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</si>
  <si>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</si>
  <si>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</si>
  <si>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</si>
  <si>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</si>
  <si>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</si>
  <si>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</t>
  </si>
  <si>
    <t>New Year's Day</t>
  </si>
  <si>
    <t>Sa</t>
  </si>
  <si>
    <t>Su</t>
  </si>
  <si>
    <t>Fr</t>
  </si>
  <si>
    <t>Mo</t>
  </si>
  <si>
    <t>Tu</t>
  </si>
  <si>
    <t>Th</t>
  </si>
  <si>
    <t/>
  </si>
  <si>
    <t>Indep. Day
(observed)</t>
  </si>
  <si>
    <t>Indepen-
dence Day</t>
  </si>
  <si>
    <t>Labor Day</t>
  </si>
  <si>
    <t>Veterans Day</t>
  </si>
  <si>
    <t>Columbus Day</t>
  </si>
  <si>
    <t>Presidents' Day</t>
  </si>
  <si>
    <t>Martin L.
King Day</t>
  </si>
  <si>
    <t>Memorial Day</t>
  </si>
  <si>
    <t>Christmas Day</t>
  </si>
  <si>
    <t>Thanks-
giving Day</t>
  </si>
  <si>
    <t>© Calendarpedia®   www.calendarpedia.com</t>
  </si>
  <si>
    <t>Data provided 'as is' without warranty</t>
  </si>
  <si>
    <t>8/12/2021 - PRODUCTION NEEDS ORDERS FOR M1</t>
  </si>
  <si>
    <t>6/1-6/4</t>
  </si>
  <si>
    <t xml:space="preserve">TPX2 </t>
  </si>
  <si>
    <t xml:space="preserve">TPX3 </t>
  </si>
  <si>
    <t>POHO/PH2 PASSOFF (SAME DAY/SHIFT TO THURS)</t>
  </si>
  <si>
    <t>8/5 - 8/10</t>
  </si>
  <si>
    <t>9/30-10/5</t>
  </si>
  <si>
    <t>1/10/2022 (MONDAY)</t>
  </si>
  <si>
    <t>11/30-12/2</t>
  </si>
  <si>
    <t xml:space="preserve">2/2 - 2/8 </t>
  </si>
  <si>
    <t xml:space="preserve"> 2/14</t>
  </si>
  <si>
    <t>Pre-Dev/ Existing Fabric Manip (return for Buyer Sketch week)</t>
  </si>
  <si>
    <t>Pre-Dev concept TPX (return for TPX1 week)</t>
  </si>
  <si>
    <t>Design pass fabric inspo X (return for Meg sketch)</t>
  </si>
  <si>
    <t>4/22/2021
4/26/2021</t>
  </si>
  <si>
    <t>Pass ITB (4 days prior to POHO)</t>
  </si>
  <si>
    <t>TBD</t>
  </si>
  <si>
    <t>N/A</t>
  </si>
  <si>
    <t>4/22/2021 - 4/23/2021</t>
  </si>
  <si>
    <t>TRANS - 5/4 UPDATE PULL UP</t>
  </si>
  <si>
    <t>TRANS - 4/21 UPDATE PULL UP - NO LONGER VALID</t>
  </si>
  <si>
    <t>5/4/2021 - 5/7</t>
  </si>
  <si>
    <t>BUYING TO SCHEDULE</t>
  </si>
  <si>
    <t>7/29/2021 - book M1 &amp; M2 BY POHO -</t>
  </si>
  <si>
    <t>5/14/2021 - 5/28/2021</t>
  </si>
  <si>
    <t>6.9.21 - update TPX 3 to 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</si>
</sst>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3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</font>
    <font>
      <sz val="14"/>
      <name val="Calibri"/>
      <family val="2"/>
    </font>
    <font>
      <sz val="14"/>
      <name val="Arial"/>
      <family val="2"/>
    </font>
    <font>
      <sz val="18"/>
      <name val="Arial"/>
      <family val="2"/>
    </font>
    <font>
      <sz val="18"/>
      <name val="Calibri"/>
      <family val="2"/>
    </font>
    <font>
      <b/>
      <sz val="18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30"/>
      <name val="Arial"/>
      <family val="2"/>
    </font>
    <font>
      <b/>
      <sz val="36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14"/>
      <name val="Arial"/>
      <family val="2"/>
    </font>
    <font>
      <sz val="11"/>
      <color rgb="FF006100"/>
      <name val="Calibri"/>
      <family val="2"/>
      <scheme val="minor"/>
    </font>
    <font>
      <b/>
      <sz val="11"/>
      <name val="Calibri"/>
      <family val="2"/>
    </font>
    <font>
      <b/>
      <sz val="14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Arial"/>
      <family val="2"/>
    </font>
    <font>
      <sz val="14"/>
      <color theme="1"/>
      <name val="Calibri"/>
      <family val="2"/>
    </font>
    <font>
      <sz val="14"/>
      <color rgb="FF0070C0"/>
      <name val="Calibri"/>
      <family val="2"/>
    </font>
    <font>
      <b/>
      <sz val="14"/>
      <name val="Calibri"/>
      <family val="2"/>
      <scheme val="minor"/>
    </font>
    <font>
      <sz val="14"/>
      <color rgb="FFFF0000"/>
      <name val="Calibri"/>
      <family val="2"/>
    </font>
    <font>
      <b/>
      <strike/>
      <sz val="14"/>
      <color theme="1"/>
      <name val="Calibri"/>
      <family val="2"/>
      <scheme val="minor"/>
    </font>
    <font>
      <b/>
      <sz val="14"/>
      <color rgb="FF0070C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b/>
      <strike/>
      <sz val="14"/>
      <color theme="1"/>
      <name val="Calibri"/>
      <family val="2"/>
    </font>
    <font>
      <b/>
      <sz val="18"/>
      <color rgb="FFFF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/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" fillId="0" borderId="0"/>
    <xf numFmtId="0" fontId="9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9" fillId="18" borderId="0" applyNumberFormat="0" applyBorder="0" applyAlignment="0" applyProtection="0"/>
  </cellStyleXfs>
  <cellXfs count="292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left"/>
    </xf>
    <xf numFmtId="14" fontId="4" fillId="2" borderId="0" xfId="0" applyNumberFormat="1" applyFont="1" applyFill="1"/>
    <xf numFmtId="14" fontId="3" fillId="2" borderId="0" xfId="0" applyNumberFormat="1" applyFont="1" applyFill="1"/>
    <xf numFmtId="14" fontId="3" fillId="2" borderId="0" xfId="0" applyNumberFormat="1" applyFont="1" applyFill="1" applyBorder="1"/>
    <xf numFmtId="0" fontId="4" fillId="2" borderId="0" xfId="0" applyFont="1" applyFill="1"/>
    <xf numFmtId="0" fontId="3" fillId="2" borderId="0" xfId="0" applyFont="1" applyFill="1" applyAlignment="1">
      <alignment vertical="center"/>
    </xf>
    <xf numFmtId="1" fontId="3" fillId="2" borderId="0" xfId="0" applyNumberFormat="1" applyFont="1" applyFill="1"/>
    <xf numFmtId="0" fontId="4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5" fillId="2" borderId="0" xfId="0" applyFont="1" applyFill="1"/>
    <xf numFmtId="0" fontId="6" fillId="2" borderId="0" xfId="0" applyFont="1" applyFill="1"/>
    <xf numFmtId="0" fontId="7" fillId="4" borderId="1" xfId="1" applyFont="1" applyFill="1" applyBorder="1" applyAlignment="1">
      <alignment horizontal="left"/>
    </xf>
    <xf numFmtId="0" fontId="7" fillId="4" borderId="3" xfId="1" applyNumberFormat="1" applyFont="1" applyFill="1" applyBorder="1" applyAlignment="1">
      <alignment horizontal="center"/>
    </xf>
    <xf numFmtId="0" fontId="7" fillId="4" borderId="16" xfId="1" applyNumberFormat="1" applyFont="1" applyFill="1" applyBorder="1" applyAlignment="1">
      <alignment horizontal="center"/>
    </xf>
    <xf numFmtId="0" fontId="6" fillId="2" borderId="0" xfId="0" applyFont="1" applyFill="1" applyBorder="1"/>
    <xf numFmtId="0" fontId="7" fillId="4" borderId="17" xfId="1" applyFont="1" applyFill="1" applyBorder="1"/>
    <xf numFmtId="164" fontId="7" fillId="4" borderId="20" xfId="1" applyNumberFormat="1" applyFont="1" applyFill="1" applyBorder="1" applyAlignment="1">
      <alignment horizontal="center"/>
    </xf>
    <xf numFmtId="164" fontId="7" fillId="4" borderId="18" xfId="1" applyNumberFormat="1" applyFont="1" applyFill="1" applyBorder="1" applyAlignment="1">
      <alignment horizontal="center"/>
    </xf>
    <xf numFmtId="164" fontId="7" fillId="4" borderId="19" xfId="1" applyNumberFormat="1" applyFont="1" applyFill="1" applyBorder="1" applyAlignment="1">
      <alignment horizontal="center"/>
    </xf>
    <xf numFmtId="0" fontId="7" fillId="4" borderId="4" xfId="1" applyNumberFormat="1" applyFont="1" applyFill="1" applyBorder="1" applyAlignment="1">
      <alignment horizontal="center"/>
    </xf>
    <xf numFmtId="0" fontId="10" fillId="0" borderId="0" xfId="2" applyFont="1" applyAlignment="1">
      <alignment horizontal="left" vertical="top"/>
    </xf>
    <xf numFmtId="0" fontId="11" fillId="0" borderId="0" xfId="2" applyFont="1" applyAlignment="1">
      <alignment horizontal="left" vertical="top"/>
    </xf>
    <xf numFmtId="0" fontId="13" fillId="0" borderId="0" xfId="2" applyFont="1"/>
    <xf numFmtId="0" fontId="15" fillId="5" borderId="25" xfId="2" applyFont="1" applyFill="1" applyBorder="1" applyAlignment="1">
      <alignment horizontal="center" vertical="center"/>
    </xf>
    <xf numFmtId="0" fontId="15" fillId="5" borderId="26" xfId="2" applyFont="1" applyFill="1" applyBorder="1" applyAlignment="1">
      <alignment vertical="center"/>
    </xf>
    <xf numFmtId="0" fontId="16" fillId="5" borderId="10" xfId="2" applyFont="1" applyFill="1" applyBorder="1" applyAlignment="1">
      <alignment horizontal="left" vertical="center" wrapText="1"/>
    </xf>
    <xf numFmtId="0" fontId="15" fillId="6" borderId="25" xfId="2" applyFont="1" applyFill="1" applyBorder="1" applyAlignment="1">
      <alignment horizontal="center" vertical="center"/>
    </xf>
    <xf numFmtId="0" fontId="15" fillId="6" borderId="26" xfId="2" applyFont="1" applyFill="1" applyBorder="1" applyAlignment="1">
      <alignment vertical="center"/>
    </xf>
    <xf numFmtId="0" fontId="16" fillId="6" borderId="10" xfId="2" applyFont="1" applyFill="1" applyBorder="1" applyAlignment="1">
      <alignment horizontal="left" vertical="center" wrapText="1"/>
    </xf>
    <xf numFmtId="0" fontId="15" fillId="7" borderId="25" xfId="2" applyFont="1" applyFill="1" applyBorder="1" applyAlignment="1">
      <alignment horizontal="center" vertical="center"/>
    </xf>
    <xf numFmtId="0" fontId="15" fillId="7" borderId="26" xfId="2" applyFont="1" applyFill="1" applyBorder="1" applyAlignment="1">
      <alignment vertical="center"/>
    </xf>
    <xf numFmtId="0" fontId="16" fillId="7" borderId="10" xfId="2" applyFont="1" applyFill="1" applyBorder="1" applyAlignment="1">
      <alignment horizontal="left" vertical="center" wrapText="1"/>
    </xf>
    <xf numFmtId="0" fontId="16" fillId="0" borderId="10" xfId="2" applyFont="1" applyBorder="1" applyAlignment="1">
      <alignment horizontal="left" vertical="center" wrapText="1"/>
    </xf>
    <xf numFmtId="0" fontId="15" fillId="12" borderId="25" xfId="2" applyFont="1" applyFill="1" applyBorder="1" applyAlignment="1">
      <alignment horizontal="center" vertical="center"/>
    </xf>
    <xf numFmtId="0" fontId="15" fillId="12" borderId="26" xfId="2" applyFont="1" applyFill="1" applyBorder="1" applyAlignment="1">
      <alignment vertical="center"/>
    </xf>
    <xf numFmtId="0" fontId="16" fillId="12" borderId="10" xfId="2" applyFont="1" applyFill="1" applyBorder="1" applyAlignment="1">
      <alignment horizontal="left" vertical="center" wrapText="1"/>
    </xf>
    <xf numFmtId="0" fontId="15" fillId="15" borderId="25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/>
    </xf>
    <xf numFmtId="0" fontId="16" fillId="15" borderId="10" xfId="2" applyFont="1" applyFill="1" applyBorder="1" applyAlignment="1">
      <alignment horizontal="left" vertical="center" wrapText="1"/>
    </xf>
    <xf numFmtId="0" fontId="15" fillId="9" borderId="25" xfId="2" applyFont="1" applyFill="1" applyBorder="1" applyAlignment="1">
      <alignment horizontal="center" vertical="center"/>
    </xf>
    <xf numFmtId="0" fontId="15" fillId="9" borderId="26" xfId="2" applyFont="1" applyFill="1" applyBorder="1" applyAlignment="1">
      <alignment vertical="center"/>
    </xf>
    <xf numFmtId="0" fontId="16" fillId="9" borderId="10" xfId="2" applyFont="1" applyFill="1" applyBorder="1" applyAlignment="1">
      <alignment horizontal="left" vertical="center" wrapText="1"/>
    </xf>
    <xf numFmtId="0" fontId="15" fillId="11" borderId="25" xfId="2" applyFont="1" applyFill="1" applyBorder="1" applyAlignment="1">
      <alignment horizontal="center" vertical="center"/>
    </xf>
    <xf numFmtId="0" fontId="15" fillId="11" borderId="26" xfId="2" applyFont="1" applyFill="1" applyBorder="1" applyAlignment="1">
      <alignment vertical="center"/>
    </xf>
    <xf numFmtId="0" fontId="16" fillId="11" borderId="10" xfId="2" applyFont="1" applyFill="1" applyBorder="1" applyAlignment="1">
      <alignment horizontal="left" vertical="center" wrapText="1"/>
    </xf>
    <xf numFmtId="0" fontId="15" fillId="14" borderId="25" xfId="2" applyFont="1" applyFill="1" applyBorder="1" applyAlignment="1">
      <alignment horizontal="center" vertical="center"/>
    </xf>
    <xf numFmtId="0" fontId="15" fillId="14" borderId="26" xfId="2" applyFont="1" applyFill="1" applyBorder="1" applyAlignment="1">
      <alignment vertical="center"/>
    </xf>
    <xf numFmtId="0" fontId="16" fillId="14" borderId="10" xfId="2" applyFont="1" applyFill="1" applyBorder="1" applyAlignment="1">
      <alignment horizontal="left" vertical="center" wrapText="1"/>
    </xf>
    <xf numFmtId="0" fontId="15" fillId="8" borderId="25" xfId="2" applyFont="1" applyFill="1" applyBorder="1" applyAlignment="1">
      <alignment horizontal="center" vertical="center"/>
    </xf>
    <xf numFmtId="0" fontId="15" fillId="8" borderId="26" xfId="2" applyFont="1" applyFill="1" applyBorder="1" applyAlignment="1">
      <alignment vertical="center"/>
    </xf>
    <xf numFmtId="0" fontId="16" fillId="8" borderId="10" xfId="2" applyFont="1" applyFill="1" applyBorder="1" applyAlignment="1">
      <alignment horizontal="left" vertical="center" wrapText="1"/>
    </xf>
    <xf numFmtId="0" fontId="15" fillId="13" borderId="25" xfId="2" applyFont="1" applyFill="1" applyBorder="1" applyAlignment="1">
      <alignment horizontal="center" vertical="center"/>
    </xf>
    <xf numFmtId="0" fontId="15" fillId="13" borderId="26" xfId="2" applyFont="1" applyFill="1" applyBorder="1" applyAlignment="1">
      <alignment vertical="center"/>
    </xf>
    <xf numFmtId="0" fontId="16" fillId="13" borderId="10" xfId="2" applyFont="1" applyFill="1" applyBorder="1" applyAlignment="1">
      <alignment horizontal="left" vertical="center" wrapText="1"/>
    </xf>
    <xf numFmtId="0" fontId="15" fillId="16" borderId="25" xfId="2" applyFont="1" applyFill="1" applyBorder="1" applyAlignment="1">
      <alignment horizontal="center" vertical="center"/>
    </xf>
    <xf numFmtId="0" fontId="15" fillId="16" borderId="26" xfId="2" applyFont="1" applyFill="1" applyBorder="1" applyAlignment="1">
      <alignment vertical="center"/>
    </xf>
    <xf numFmtId="0" fontId="16" fillId="16" borderId="10" xfId="2" applyFont="1" applyFill="1" applyBorder="1" applyAlignment="1">
      <alignment horizontal="left" vertical="center" wrapText="1"/>
    </xf>
    <xf numFmtId="0" fontId="15" fillId="10" borderId="25" xfId="2" applyFont="1" applyFill="1" applyBorder="1" applyAlignment="1">
      <alignment horizontal="center" vertical="center"/>
    </xf>
    <xf numFmtId="0" fontId="15" fillId="10" borderId="26" xfId="2" applyFont="1" applyFill="1" applyBorder="1" applyAlignment="1">
      <alignment vertical="center"/>
    </xf>
    <xf numFmtId="0" fontId="16" fillId="10" borderId="10" xfId="2" applyFont="1" applyFill="1" applyBorder="1" applyAlignment="1">
      <alignment horizontal="left" vertical="center" wrapText="1"/>
    </xf>
    <xf numFmtId="0" fontId="16" fillId="17" borderId="10" xfId="2" applyFont="1" applyFill="1" applyBorder="1" applyAlignment="1">
      <alignment horizontal="left" vertical="center"/>
    </xf>
    <xf numFmtId="0" fontId="17" fillId="0" borderId="0" xfId="2" applyFont="1" applyAlignment="1">
      <alignment horizontal="right" vertical="top"/>
    </xf>
    <xf numFmtId="14" fontId="16" fillId="0" borderId="10" xfId="2" applyNumberFormat="1" applyFont="1" applyBorder="1" applyAlignment="1">
      <alignment horizontal="left" vertical="center" wrapText="1"/>
    </xf>
    <xf numFmtId="0" fontId="2" fillId="2" borderId="0" xfId="0" applyFont="1" applyFill="1" applyBorder="1"/>
    <xf numFmtId="0" fontId="7" fillId="4" borderId="22" xfId="1" applyNumberFormat="1" applyFont="1" applyFill="1" applyBorder="1" applyAlignment="1">
      <alignment horizontal="center"/>
    </xf>
    <xf numFmtId="0" fontId="18" fillId="2" borderId="0" xfId="0" applyFont="1" applyFill="1" applyBorder="1"/>
    <xf numFmtId="0" fontId="18" fillId="2" borderId="0" xfId="0" applyFont="1" applyFill="1"/>
    <xf numFmtId="0" fontId="2" fillId="2" borderId="0" xfId="0" applyFont="1" applyFill="1"/>
    <xf numFmtId="0" fontId="3" fillId="19" borderId="0" xfId="0" applyFont="1" applyFill="1"/>
    <xf numFmtId="0" fontId="9" fillId="0" borderId="0" xfId="3" applyFont="1" applyFill="1" applyBorder="1" applyAlignment="1" applyProtection="1">
      <alignment horizontal="left" vertical="top"/>
    </xf>
    <xf numFmtId="0" fontId="9" fillId="0" borderId="25" xfId="2" applyFont="1" applyBorder="1" applyAlignment="1">
      <alignment horizontal="center" vertical="center"/>
    </xf>
    <xf numFmtId="0" fontId="9" fillId="0" borderId="26" xfId="2" applyFont="1" applyBorder="1" applyAlignment="1">
      <alignment vertical="center"/>
    </xf>
    <xf numFmtId="0" fontId="9" fillId="0" borderId="0" xfId="2" applyFont="1" applyAlignment="1">
      <alignment vertical="center"/>
    </xf>
    <xf numFmtId="0" fontId="9" fillId="17" borderId="25" xfId="2" applyFont="1" applyFill="1" applyBorder="1" applyAlignment="1">
      <alignment horizontal="left" vertical="center"/>
    </xf>
    <xf numFmtId="0" fontId="9" fillId="17" borderId="26" xfId="2" applyFont="1" applyFill="1" applyBorder="1" applyAlignment="1">
      <alignment vertical="center"/>
    </xf>
    <xf numFmtId="0" fontId="9" fillId="0" borderId="27" xfId="3" applyFont="1" applyFill="1" applyBorder="1" applyAlignment="1" applyProtection="1">
      <alignment horizontal="left" vertical="top"/>
    </xf>
    <xf numFmtId="0" fontId="9" fillId="0" borderId="27" xfId="3" applyFont="1" applyBorder="1" applyAlignment="1" applyProtection="1">
      <alignment horizontal="left"/>
    </xf>
    <xf numFmtId="0" fontId="23" fillId="2" borderId="0" xfId="0" applyFont="1" applyFill="1"/>
    <xf numFmtId="0" fontId="24" fillId="2" borderId="0" xfId="0" applyFont="1" applyFill="1" applyBorder="1"/>
    <xf numFmtId="0" fontId="24" fillId="2" borderId="0" xfId="0" applyFont="1" applyFill="1"/>
    <xf numFmtId="14" fontId="3" fillId="0" borderId="0" xfId="0" applyNumberFormat="1" applyFont="1" applyFill="1" applyBorder="1"/>
    <xf numFmtId="14" fontId="4" fillId="0" borderId="0" xfId="0" applyNumberFormat="1" applyFont="1" applyFill="1" applyBorder="1"/>
    <xf numFmtId="0" fontId="21" fillId="0" borderId="0" xfId="0" applyFont="1" applyFill="1" applyBorder="1" applyAlignment="1">
      <alignment horizontal="left" vertical="top"/>
    </xf>
    <xf numFmtId="14" fontId="21" fillId="0" borderId="0" xfId="0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14" fontId="21" fillId="0" borderId="0" xfId="0" applyNumberFormat="1" applyFont="1" applyFill="1" applyBorder="1" applyAlignment="1">
      <alignment horizontal="right"/>
    </xf>
    <xf numFmtId="0" fontId="2" fillId="4" borderId="29" xfId="0" applyFont="1" applyFill="1" applyBorder="1" applyAlignment="1">
      <alignment horizontal="center" vertical="center"/>
    </xf>
    <xf numFmtId="14" fontId="2" fillId="3" borderId="30" xfId="0" applyNumberFormat="1" applyFont="1" applyFill="1" applyBorder="1" applyAlignment="1">
      <alignment horizontal="center" vertical="center" wrapText="1"/>
    </xf>
    <xf numFmtId="14" fontId="2" fillId="3" borderId="31" xfId="0" applyNumberFormat="1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left"/>
    </xf>
    <xf numFmtId="14" fontId="22" fillId="2" borderId="11" xfId="0" applyNumberFormat="1" applyFont="1" applyFill="1" applyBorder="1" applyAlignment="1">
      <alignment horizontal="center"/>
    </xf>
    <xf numFmtId="14" fontId="22" fillId="0" borderId="11" xfId="0" applyNumberFormat="1" applyFont="1" applyFill="1" applyBorder="1" applyAlignment="1">
      <alignment horizontal="center"/>
    </xf>
    <xf numFmtId="0" fontId="22" fillId="2" borderId="11" xfId="0" applyFont="1" applyFill="1" applyBorder="1"/>
    <xf numFmtId="0" fontId="22" fillId="2" borderId="11" xfId="0" applyFont="1" applyFill="1" applyBorder="1" applyAlignment="1">
      <alignment horizontal="left" vertical="top"/>
    </xf>
    <xf numFmtId="0" fontId="25" fillId="2" borderId="11" xfId="0" applyFont="1" applyFill="1" applyBorder="1" applyAlignment="1">
      <alignment horizontal="left" vertical="top"/>
    </xf>
    <xf numFmtId="0" fontId="25" fillId="2" borderId="11" xfId="0" applyNumberFormat="1" applyFont="1" applyFill="1" applyBorder="1" applyAlignment="1">
      <alignment horizontal="center"/>
    </xf>
    <xf numFmtId="0" fontId="24" fillId="2" borderId="11" xfId="0" applyFont="1" applyFill="1" applyBorder="1" applyAlignment="1">
      <alignment horizontal="left" vertical="top"/>
    </xf>
    <xf numFmtId="14" fontId="24" fillId="2" borderId="11" xfId="0" applyNumberFormat="1" applyFont="1" applyFill="1" applyBorder="1" applyAlignment="1">
      <alignment horizontal="center"/>
    </xf>
    <xf numFmtId="14" fontId="22" fillId="2" borderId="11" xfId="0" applyNumberFormat="1" applyFont="1" applyFill="1" applyBorder="1" applyAlignment="1">
      <alignment horizontal="left" vertical="top"/>
    </xf>
    <xf numFmtId="0" fontId="26" fillId="4" borderId="1" xfId="1" applyFont="1" applyFill="1" applyBorder="1" applyAlignment="1">
      <alignment horizontal="left"/>
    </xf>
    <xf numFmtId="164" fontId="18" fillId="4" borderId="2" xfId="1" applyNumberFormat="1" applyFont="1" applyFill="1" applyBorder="1" applyAlignment="1">
      <alignment horizontal="center"/>
    </xf>
    <xf numFmtId="164" fontId="18" fillId="4" borderId="3" xfId="1" applyNumberFormat="1" applyFont="1" applyFill="1" applyBorder="1" applyAlignment="1">
      <alignment horizontal="center"/>
    </xf>
    <xf numFmtId="164" fontId="26" fillId="4" borderId="3" xfId="1" applyNumberFormat="1" applyFont="1" applyFill="1" applyBorder="1" applyAlignment="1">
      <alignment horizontal="center"/>
    </xf>
    <xf numFmtId="164" fontId="26" fillId="4" borderId="4" xfId="1" applyNumberFormat="1" applyFont="1" applyFill="1" applyBorder="1" applyAlignment="1">
      <alignment horizontal="center"/>
    </xf>
    <xf numFmtId="164" fontId="18" fillId="4" borderId="22" xfId="1" applyNumberFormat="1" applyFont="1" applyFill="1" applyBorder="1" applyAlignment="1">
      <alignment horizontal="center"/>
    </xf>
    <xf numFmtId="0" fontId="26" fillId="4" borderId="9" xfId="1" applyFont="1" applyFill="1" applyBorder="1" applyAlignment="1">
      <alignment horizontal="left"/>
    </xf>
    <xf numFmtId="164" fontId="18" fillId="4" borderId="10" xfId="1" applyNumberFormat="1" applyFont="1" applyFill="1" applyBorder="1" applyAlignment="1">
      <alignment horizontal="center"/>
    </xf>
    <xf numFmtId="164" fontId="18" fillId="4" borderId="11" xfId="1" applyNumberFormat="1" applyFont="1" applyFill="1" applyBorder="1" applyAlignment="1">
      <alignment horizontal="center"/>
    </xf>
    <xf numFmtId="164" fontId="26" fillId="4" borderId="11" xfId="1" applyNumberFormat="1" applyFont="1" applyFill="1" applyBorder="1" applyAlignment="1">
      <alignment horizontal="center"/>
    </xf>
    <xf numFmtId="164" fontId="26" fillId="4" borderId="12" xfId="1" applyNumberFormat="1" applyFont="1" applyFill="1" applyBorder="1" applyAlignment="1">
      <alignment horizontal="center"/>
    </xf>
    <xf numFmtId="164" fontId="18" fillId="4" borderId="23" xfId="1" applyNumberFormat="1" applyFont="1" applyFill="1" applyBorder="1" applyAlignment="1">
      <alignment horizontal="center"/>
    </xf>
    <xf numFmtId="164" fontId="18" fillId="4" borderId="10" xfId="1" applyNumberFormat="1" applyFont="1" applyFill="1" applyBorder="1" applyAlignment="1">
      <alignment horizontal="center" wrapText="1"/>
    </xf>
    <xf numFmtId="164" fontId="18" fillId="4" borderId="11" xfId="1" applyNumberFormat="1" applyFont="1" applyFill="1" applyBorder="1" applyAlignment="1">
      <alignment horizontal="center" wrapText="1"/>
    </xf>
    <xf numFmtId="164" fontId="26" fillId="4" borderId="11" xfId="1" applyNumberFormat="1" applyFont="1" applyFill="1" applyBorder="1" applyAlignment="1">
      <alignment horizontal="center" wrapText="1"/>
    </xf>
    <xf numFmtId="164" fontId="26" fillId="4" borderId="12" xfId="1" applyNumberFormat="1" applyFont="1" applyFill="1" applyBorder="1" applyAlignment="1">
      <alignment horizontal="center" wrapText="1"/>
    </xf>
    <xf numFmtId="164" fontId="18" fillId="4" borderId="23" xfId="1" applyNumberFormat="1" applyFont="1" applyFill="1" applyBorder="1" applyAlignment="1">
      <alignment horizontal="center" wrapText="1"/>
    </xf>
    <xf numFmtId="0" fontId="26" fillId="4" borderId="5" xfId="1" applyFont="1" applyFill="1" applyBorder="1" applyAlignment="1">
      <alignment horizontal="left"/>
    </xf>
    <xf numFmtId="164" fontId="18" fillId="4" borderId="6" xfId="1" applyNumberFormat="1" applyFont="1" applyFill="1" applyBorder="1" applyAlignment="1">
      <alignment horizontal="center" wrapText="1"/>
    </xf>
    <xf numFmtId="164" fontId="18" fillId="4" borderId="7" xfId="1" applyNumberFormat="1" applyFont="1" applyFill="1" applyBorder="1" applyAlignment="1">
      <alignment horizontal="center" wrapText="1"/>
    </xf>
    <xf numFmtId="164" fontId="26" fillId="4" borderId="7" xfId="1" applyNumberFormat="1" applyFont="1" applyFill="1" applyBorder="1" applyAlignment="1">
      <alignment horizontal="center" wrapText="1"/>
    </xf>
    <xf numFmtId="164" fontId="26" fillId="4" borderId="8" xfId="1" applyNumberFormat="1" applyFont="1" applyFill="1" applyBorder="1" applyAlignment="1">
      <alignment horizontal="center" wrapText="1"/>
    </xf>
    <xf numFmtId="164" fontId="18" fillId="4" borderId="24" xfId="1" applyNumberFormat="1" applyFont="1" applyFill="1" applyBorder="1" applyAlignment="1">
      <alignment horizontal="center" wrapText="1"/>
    </xf>
    <xf numFmtId="14" fontId="27" fillId="0" borderId="0" xfId="0" applyNumberFormat="1" applyFont="1" applyFill="1" applyBorder="1" applyAlignment="1">
      <alignment horizontal="left"/>
    </xf>
    <xf numFmtId="14" fontId="27" fillId="2" borderId="0" xfId="0" applyNumberFormat="1" applyFont="1" applyFill="1"/>
    <xf numFmtId="14" fontId="2" fillId="0" borderId="11" xfId="0" applyNumberFormat="1" applyFont="1" applyFill="1" applyBorder="1" applyAlignment="1">
      <alignment horizontal="center"/>
    </xf>
    <xf numFmtId="0" fontId="4" fillId="0" borderId="0" xfId="0" applyFont="1" applyFill="1"/>
    <xf numFmtId="0" fontId="22" fillId="0" borderId="11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/>
    <xf numFmtId="14" fontId="2" fillId="3" borderId="32" xfId="0" applyNumberFormat="1" applyFont="1" applyFill="1" applyBorder="1" applyAlignment="1">
      <alignment horizontal="center" vertical="center" wrapText="1"/>
    </xf>
    <xf numFmtId="0" fontId="29" fillId="0" borderId="11" xfId="0" applyNumberFormat="1" applyFont="1" applyFill="1" applyBorder="1" applyAlignment="1">
      <alignment horizontal="center"/>
    </xf>
    <xf numFmtId="14" fontId="21" fillId="20" borderId="11" xfId="0" applyNumberFormat="1" applyFont="1" applyFill="1" applyBorder="1" applyAlignment="1">
      <alignment horizontal="center"/>
    </xf>
    <xf numFmtId="14" fontId="4" fillId="20" borderId="15" xfId="0" applyNumberFormat="1" applyFont="1" applyFill="1" applyBorder="1"/>
    <xf numFmtId="0" fontId="21" fillId="20" borderId="11" xfId="0" applyFont="1" applyFill="1" applyBorder="1" applyAlignment="1">
      <alignment horizontal="left" vertical="top"/>
    </xf>
    <xf numFmtId="14" fontId="3" fillId="20" borderId="0" xfId="0" applyNumberFormat="1" applyFont="1" applyFill="1" applyBorder="1"/>
    <xf numFmtId="14" fontId="3" fillId="20" borderId="28" xfId="0" applyNumberFormat="1" applyFont="1" applyFill="1" applyBorder="1"/>
    <xf numFmtId="0" fontId="4" fillId="20" borderId="13" xfId="0" applyFont="1" applyFill="1" applyBorder="1"/>
    <xf numFmtId="0" fontId="3" fillId="20" borderId="0" xfId="0" applyFont="1" applyFill="1" applyBorder="1"/>
    <xf numFmtId="0" fontId="3" fillId="20" borderId="14" xfId="0" applyFont="1" applyFill="1" applyBorder="1"/>
    <xf numFmtId="14" fontId="22" fillId="21" borderId="11" xfId="0" applyNumberFormat="1" applyFont="1" applyFill="1" applyBorder="1" applyAlignment="1">
      <alignment horizontal="center"/>
    </xf>
    <xf numFmtId="14" fontId="2" fillId="21" borderId="11" xfId="0" applyNumberFormat="1" applyFont="1" applyFill="1" applyBorder="1" applyAlignment="1">
      <alignment horizontal="center"/>
    </xf>
    <xf numFmtId="14" fontId="3" fillId="21" borderId="11" xfId="0" applyNumberFormat="1" applyFont="1" applyFill="1" applyBorder="1" applyAlignment="1">
      <alignment horizontal="center"/>
    </xf>
    <xf numFmtId="14" fontId="28" fillId="21" borderId="11" xfId="4" applyNumberFormat="1" applyFont="1" applyFill="1" applyBorder="1" applyAlignment="1">
      <alignment horizontal="center"/>
    </xf>
    <xf numFmtId="0" fontId="22" fillId="21" borderId="11" xfId="0" applyFont="1" applyFill="1" applyBorder="1" applyAlignment="1">
      <alignment horizontal="left"/>
    </xf>
    <xf numFmtId="14" fontId="24" fillId="21" borderId="11" xfId="0" applyNumberFormat="1" applyFont="1" applyFill="1" applyBorder="1" applyAlignment="1">
      <alignment horizontal="center"/>
    </xf>
    <xf numFmtId="14" fontId="25" fillId="21" borderId="11" xfId="0" applyNumberFormat="1" applyFont="1" applyFill="1" applyBorder="1" applyAlignment="1">
      <alignment horizontal="center"/>
    </xf>
    <xf numFmtId="14" fontId="21" fillId="21" borderId="11" xfId="0" applyNumberFormat="1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 vertical="top"/>
    </xf>
    <xf numFmtId="14" fontId="27" fillId="22" borderId="0" xfId="0" applyNumberFormat="1" applyFont="1" applyFill="1"/>
    <xf numFmtId="0" fontId="7" fillId="22" borderId="22" xfId="1" applyNumberFormat="1" applyFont="1" applyFill="1" applyBorder="1" applyAlignment="1">
      <alignment horizontal="center"/>
    </xf>
    <xf numFmtId="164" fontId="7" fillId="22" borderId="21" xfId="1" applyNumberFormat="1" applyFont="1" applyFill="1" applyBorder="1" applyAlignment="1">
      <alignment horizontal="center"/>
    </xf>
    <xf numFmtId="164" fontId="18" fillId="22" borderId="22" xfId="1" applyNumberFormat="1" applyFont="1" applyFill="1" applyBorder="1" applyAlignment="1">
      <alignment horizontal="center"/>
    </xf>
    <xf numFmtId="164" fontId="18" fillId="22" borderId="23" xfId="1" applyNumberFormat="1" applyFont="1" applyFill="1" applyBorder="1" applyAlignment="1">
      <alignment horizontal="center"/>
    </xf>
    <xf numFmtId="164" fontId="18" fillId="22" borderId="23" xfId="1" applyNumberFormat="1" applyFont="1" applyFill="1" applyBorder="1" applyAlignment="1">
      <alignment horizontal="center" wrapText="1"/>
    </xf>
    <xf numFmtId="164" fontId="18" fillId="22" borderId="24" xfId="1" applyNumberFormat="1" applyFont="1" applyFill="1" applyBorder="1" applyAlignment="1">
      <alignment horizontal="center" wrapText="1"/>
    </xf>
    <xf numFmtId="14" fontId="2" fillId="22" borderId="32" xfId="0" applyNumberFormat="1" applyFont="1" applyFill="1" applyBorder="1" applyAlignment="1">
      <alignment horizontal="center" vertical="center" wrapText="1"/>
    </xf>
    <xf numFmtId="14" fontId="2" fillId="22" borderId="11" xfId="0" applyNumberFormat="1" applyFont="1" applyFill="1" applyBorder="1" applyAlignment="1">
      <alignment horizontal="center"/>
    </xf>
    <xf numFmtId="14" fontId="22" fillId="22" borderId="11" xfId="0" applyNumberFormat="1" applyFont="1" applyFill="1" applyBorder="1" applyAlignment="1">
      <alignment horizontal="center"/>
    </xf>
    <xf numFmtId="14" fontId="20" fillId="22" borderId="11" xfId="0" applyNumberFormat="1" applyFont="1" applyFill="1" applyBorder="1" applyAlignment="1">
      <alignment horizontal="center"/>
    </xf>
    <xf numFmtId="0" fontId="29" fillId="22" borderId="11" xfId="0" applyNumberFormat="1" applyFont="1" applyFill="1" applyBorder="1" applyAlignment="1">
      <alignment horizontal="center"/>
    </xf>
    <xf numFmtId="14" fontId="3" fillId="22" borderId="0" xfId="0" applyNumberFormat="1" applyFont="1" applyFill="1" applyBorder="1" applyAlignment="1">
      <alignment horizontal="center"/>
    </xf>
    <xf numFmtId="14" fontId="3" fillId="22" borderId="0" xfId="0" applyNumberFormat="1" applyFont="1" applyFill="1"/>
    <xf numFmtId="164" fontId="7" fillId="19" borderId="21" xfId="1" applyNumberFormat="1" applyFont="1" applyFill="1" applyBorder="1" applyAlignment="1">
      <alignment horizontal="center"/>
    </xf>
    <xf numFmtId="14" fontId="2" fillId="23" borderId="11" xfId="0" applyNumberFormat="1" applyFont="1" applyFill="1" applyBorder="1" applyAlignment="1">
      <alignment horizontal="center"/>
    </xf>
    <xf numFmtId="14" fontId="21" fillId="23" borderId="11" xfId="0" applyNumberFormat="1" applyFont="1" applyFill="1" applyBorder="1" applyAlignment="1">
      <alignment horizontal="center"/>
    </xf>
    <xf numFmtId="14" fontId="2" fillId="24" borderId="11" xfId="0" applyNumberFormat="1" applyFont="1" applyFill="1" applyBorder="1" applyAlignment="1">
      <alignment horizontal="center"/>
    </xf>
    <xf numFmtId="14" fontId="22" fillId="24" borderId="11" xfId="0" applyNumberFormat="1" applyFont="1" applyFill="1" applyBorder="1" applyAlignment="1">
      <alignment horizontal="center"/>
    </xf>
    <xf numFmtId="0" fontId="21" fillId="2" borderId="0" xfId="0" applyFont="1" applyFill="1" applyBorder="1"/>
    <xf numFmtId="14" fontId="27" fillId="0" borderId="0" xfId="0" applyNumberFormat="1" applyFont="1" applyFill="1"/>
    <xf numFmtId="0" fontId="7" fillId="0" borderId="22" xfId="1" applyNumberFormat="1" applyFont="1" applyFill="1" applyBorder="1" applyAlignment="1">
      <alignment horizontal="center"/>
    </xf>
    <xf numFmtId="164" fontId="18" fillId="0" borderId="22" xfId="1" applyNumberFormat="1" applyFont="1" applyFill="1" applyBorder="1" applyAlignment="1">
      <alignment horizontal="center"/>
    </xf>
    <xf numFmtId="164" fontId="18" fillId="0" borderId="23" xfId="1" applyNumberFormat="1" applyFont="1" applyFill="1" applyBorder="1" applyAlignment="1">
      <alignment horizontal="center"/>
    </xf>
    <xf numFmtId="164" fontId="18" fillId="0" borderId="23" xfId="1" applyNumberFormat="1" applyFont="1" applyFill="1" applyBorder="1" applyAlignment="1">
      <alignment horizontal="center" wrapText="1"/>
    </xf>
    <xf numFmtId="164" fontId="18" fillId="0" borderId="24" xfId="1" applyNumberFormat="1" applyFont="1" applyFill="1" applyBorder="1" applyAlignment="1">
      <alignment horizontal="center" wrapText="1"/>
    </xf>
    <xf numFmtId="14" fontId="3" fillId="0" borderId="0" xfId="0" applyNumberFormat="1" applyFont="1" applyFill="1"/>
    <xf numFmtId="14" fontId="27" fillId="2" borderId="11" xfId="0" applyNumberFormat="1" applyFont="1" applyFill="1" applyBorder="1" applyAlignment="1">
      <alignment horizontal="center"/>
    </xf>
    <xf numFmtId="14" fontId="27" fillId="25" borderId="0" xfId="0" applyNumberFormat="1" applyFont="1" applyFill="1"/>
    <xf numFmtId="0" fontId="7" fillId="25" borderId="22" xfId="1" applyNumberFormat="1" applyFont="1" applyFill="1" applyBorder="1" applyAlignment="1">
      <alignment horizontal="center"/>
    </xf>
    <xf numFmtId="164" fontId="7" fillId="25" borderId="21" xfId="1" applyNumberFormat="1" applyFont="1" applyFill="1" applyBorder="1" applyAlignment="1">
      <alignment horizontal="center"/>
    </xf>
    <xf numFmtId="164" fontId="18" fillId="25" borderId="22" xfId="1" applyNumberFormat="1" applyFont="1" applyFill="1" applyBorder="1" applyAlignment="1">
      <alignment horizontal="center"/>
    </xf>
    <xf numFmtId="164" fontId="18" fillId="25" borderId="23" xfId="1" applyNumberFormat="1" applyFont="1" applyFill="1" applyBorder="1" applyAlignment="1">
      <alignment horizontal="center"/>
    </xf>
    <xf numFmtId="164" fontId="18" fillId="25" borderId="23" xfId="1" applyNumberFormat="1" applyFont="1" applyFill="1" applyBorder="1" applyAlignment="1">
      <alignment horizontal="center" wrapText="1"/>
    </xf>
    <xf numFmtId="164" fontId="18" fillId="25" borderId="24" xfId="1" applyNumberFormat="1" applyFont="1" applyFill="1" applyBorder="1" applyAlignment="1">
      <alignment horizontal="center" wrapText="1"/>
    </xf>
    <xf numFmtId="14" fontId="2" fillId="25" borderId="32" xfId="0" applyNumberFormat="1" applyFont="1" applyFill="1" applyBorder="1" applyAlignment="1">
      <alignment horizontal="center" vertical="center" wrapText="1"/>
    </xf>
    <xf numFmtId="14" fontId="2" fillId="25" borderId="11" xfId="0" applyNumberFormat="1" applyFont="1" applyFill="1" applyBorder="1" applyAlignment="1">
      <alignment horizontal="center"/>
    </xf>
    <xf numFmtId="14" fontId="22" fillId="25" borderId="11" xfId="0" applyNumberFormat="1" applyFont="1" applyFill="1" applyBorder="1" applyAlignment="1">
      <alignment horizontal="center"/>
    </xf>
    <xf numFmtId="14" fontId="21" fillId="25" borderId="11" xfId="0" applyNumberFormat="1" applyFont="1" applyFill="1" applyBorder="1" applyAlignment="1">
      <alignment horizontal="center"/>
    </xf>
    <xf numFmtId="0" fontId="29" fillId="25" borderId="11" xfId="0" applyNumberFormat="1" applyFont="1" applyFill="1" applyBorder="1" applyAlignment="1">
      <alignment horizontal="center"/>
    </xf>
    <xf numFmtId="14" fontId="3" fillId="25" borderId="0" xfId="0" applyNumberFormat="1" applyFont="1" applyFill="1" applyBorder="1" applyAlignment="1">
      <alignment horizontal="center"/>
    </xf>
    <xf numFmtId="14" fontId="3" fillId="25" borderId="0" xfId="0" applyNumberFormat="1" applyFont="1" applyFill="1"/>
    <xf numFmtId="14" fontId="24" fillId="24" borderId="11" xfId="0" applyNumberFormat="1" applyFont="1" applyFill="1" applyBorder="1" applyAlignment="1">
      <alignment horizontal="center"/>
    </xf>
    <xf numFmtId="164" fontId="7" fillId="0" borderId="21" xfId="1" applyNumberFormat="1" applyFont="1" applyFill="1" applyBorder="1" applyAlignment="1">
      <alignment horizontal="center"/>
    </xf>
    <xf numFmtId="14" fontId="21" fillId="22" borderId="11" xfId="0" applyNumberFormat="1" applyFont="1" applyFill="1" applyBorder="1" applyAlignment="1">
      <alignment horizontal="center"/>
    </xf>
    <xf numFmtId="0" fontId="22" fillId="27" borderId="11" xfId="0" applyFont="1" applyFill="1" applyBorder="1" applyAlignment="1">
      <alignment horizontal="left" vertical="top"/>
    </xf>
    <xf numFmtId="14" fontId="22" fillId="27" borderId="11" xfId="0" applyNumberFormat="1" applyFont="1" applyFill="1" applyBorder="1" applyAlignment="1">
      <alignment horizontal="center"/>
    </xf>
    <xf numFmtId="14" fontId="2" fillId="27" borderId="11" xfId="0" applyNumberFormat="1" applyFont="1" applyFill="1" applyBorder="1" applyAlignment="1">
      <alignment horizontal="center"/>
    </xf>
    <xf numFmtId="14" fontId="20" fillId="27" borderId="11" xfId="0" applyNumberFormat="1" applyFont="1" applyFill="1" applyBorder="1" applyAlignment="1">
      <alignment horizontal="center"/>
    </xf>
    <xf numFmtId="0" fontId="22" fillId="26" borderId="11" xfId="0" applyFont="1" applyFill="1" applyBorder="1" applyAlignment="1">
      <alignment horizontal="left"/>
    </xf>
    <xf numFmtId="14" fontId="2" fillId="26" borderId="11" xfId="0" applyNumberFormat="1" applyFont="1" applyFill="1" applyBorder="1" applyAlignment="1">
      <alignment horizontal="center"/>
    </xf>
    <xf numFmtId="0" fontId="32" fillId="0" borderId="0" xfId="0" applyFont="1" applyAlignment="1">
      <alignment vertical="center"/>
    </xf>
    <xf numFmtId="0" fontId="22" fillId="26" borderId="11" xfId="0" applyFont="1" applyFill="1" applyBorder="1" applyAlignment="1">
      <alignment horizontal="left" wrapText="1"/>
    </xf>
    <xf numFmtId="14" fontId="2" fillId="19" borderId="11" xfId="0" applyNumberFormat="1" applyFont="1" applyFill="1" applyBorder="1" applyAlignment="1">
      <alignment horizontal="center"/>
    </xf>
    <xf numFmtId="0" fontId="3" fillId="19" borderId="0" xfId="0" applyFont="1" applyFill="1" applyBorder="1"/>
    <xf numFmtId="0" fontId="0" fillId="19" borderId="0" xfId="0" applyFill="1"/>
    <xf numFmtId="0" fontId="27" fillId="2" borderId="0" xfId="0" applyFont="1" applyFill="1" applyBorder="1"/>
    <xf numFmtId="0" fontId="22" fillId="27" borderId="11" xfId="0" applyFont="1" applyFill="1" applyBorder="1" applyAlignment="1">
      <alignment horizontal="left" wrapText="1"/>
    </xf>
    <xf numFmtId="0" fontId="22" fillId="28" borderId="11" xfId="0" applyFont="1" applyFill="1" applyBorder="1" applyAlignment="1">
      <alignment horizontal="left"/>
    </xf>
    <xf numFmtId="0" fontId="21" fillId="27" borderId="11" xfId="0" applyFont="1" applyFill="1" applyBorder="1" applyAlignment="1">
      <alignment horizontal="left" vertical="top"/>
    </xf>
    <xf numFmtId="14" fontId="2" fillId="28" borderId="11" xfId="0" applyNumberFormat="1" applyFont="1" applyFill="1" applyBorder="1" applyAlignment="1">
      <alignment horizontal="center"/>
    </xf>
    <xf numFmtId="0" fontId="22" fillId="26" borderId="11" xfId="0" applyFont="1" applyFill="1" applyBorder="1" applyAlignment="1">
      <alignment horizontal="left" vertical="top" wrapText="1"/>
    </xf>
    <xf numFmtId="0" fontId="23" fillId="0" borderId="0" xfId="0" applyFont="1" applyFill="1"/>
    <xf numFmtId="0" fontId="24" fillId="0" borderId="0" xfId="0" applyFont="1" applyFill="1" applyBorder="1"/>
    <xf numFmtId="0" fontId="24" fillId="0" borderId="0" xfId="0" applyFont="1" applyFill="1"/>
    <xf numFmtId="14" fontId="2" fillId="29" borderId="11" xfId="0" applyNumberFormat="1" applyFont="1" applyFill="1" applyBorder="1" applyAlignment="1">
      <alignment horizontal="center"/>
    </xf>
    <xf numFmtId="14" fontId="2" fillId="2" borderId="11" xfId="0" applyNumberFormat="1" applyFont="1" applyFill="1" applyBorder="1" applyAlignment="1">
      <alignment horizontal="center"/>
    </xf>
    <xf numFmtId="0" fontId="22" fillId="26" borderId="11" xfId="0" applyFont="1" applyFill="1" applyBorder="1" applyAlignment="1">
      <alignment horizontal="left" vertical="top"/>
    </xf>
    <xf numFmtId="0" fontId="2" fillId="26" borderId="11" xfId="0" applyFont="1" applyFill="1" applyBorder="1" applyAlignment="1">
      <alignment horizontal="left" wrapText="1"/>
    </xf>
    <xf numFmtId="14" fontId="21" fillId="28" borderId="11" xfId="0" applyNumberFormat="1" applyFont="1" applyFill="1" applyBorder="1" applyAlignment="1">
      <alignment horizontal="center"/>
    </xf>
    <xf numFmtId="14" fontId="2" fillId="0" borderId="11" xfId="0" applyNumberFormat="1" applyFont="1" applyFill="1" applyBorder="1" applyAlignment="1">
      <alignment horizontal="center" wrapText="1"/>
    </xf>
    <xf numFmtId="164" fontId="7" fillId="0" borderId="21" xfId="1" applyNumberFormat="1" applyFont="1" applyFill="1" applyBorder="1" applyAlignment="1">
      <alignment horizontal="center" wrapText="1"/>
    </xf>
    <xf numFmtId="14" fontId="21" fillId="20" borderId="11" xfId="0" applyNumberFormat="1" applyFont="1" applyFill="1" applyBorder="1" applyAlignment="1">
      <alignment horizontal="center" wrapText="1"/>
    </xf>
    <xf numFmtId="14" fontId="21" fillId="0" borderId="11" xfId="0" applyNumberFormat="1" applyFont="1" applyFill="1" applyBorder="1" applyAlignment="1">
      <alignment horizontal="center" wrapText="1"/>
    </xf>
    <xf numFmtId="14" fontId="2" fillId="2" borderId="11" xfId="0" applyNumberFormat="1" applyFont="1" applyFill="1" applyBorder="1" applyAlignment="1">
      <alignment horizontal="center" wrapText="1"/>
    </xf>
    <xf numFmtId="0" fontId="22" fillId="19" borderId="11" xfId="0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left"/>
    </xf>
    <xf numFmtId="0" fontId="7" fillId="0" borderId="17" xfId="1" applyFont="1" applyFill="1" applyBorder="1"/>
    <xf numFmtId="0" fontId="26" fillId="0" borderId="1" xfId="1" applyFont="1" applyFill="1" applyBorder="1" applyAlignment="1">
      <alignment horizontal="left"/>
    </xf>
    <xf numFmtId="0" fontId="26" fillId="0" borderId="9" xfId="1" applyFont="1" applyFill="1" applyBorder="1" applyAlignment="1">
      <alignment horizontal="left"/>
    </xf>
    <xf numFmtId="0" fontId="26" fillId="0" borderId="5" xfId="1" applyFont="1" applyFill="1" applyBorder="1" applyAlignment="1">
      <alignment horizontal="left"/>
    </xf>
    <xf numFmtId="0" fontId="2" fillId="0" borderId="29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left" vertical="top"/>
    </xf>
    <xf numFmtId="0" fontId="25" fillId="0" borderId="11" xfId="0" applyFont="1" applyFill="1" applyBorder="1" applyAlignment="1">
      <alignment horizontal="left" vertical="top"/>
    </xf>
    <xf numFmtId="14" fontId="22" fillId="0" borderId="11" xfId="0" applyNumberFormat="1" applyFont="1" applyFill="1" applyBorder="1" applyAlignment="1">
      <alignment horizontal="left" vertical="top"/>
    </xf>
    <xf numFmtId="0" fontId="3" fillId="0" borderId="0" xfId="0" applyFont="1" applyFill="1" applyAlignment="1">
      <alignment horizontal="left"/>
    </xf>
    <xf numFmtId="164" fontId="26" fillId="0" borderId="3" xfId="1" applyNumberFormat="1" applyFont="1" applyFill="1" applyBorder="1" applyAlignment="1">
      <alignment horizontal="center"/>
    </xf>
    <xf numFmtId="164" fontId="26" fillId="0" borderId="11" xfId="1" applyNumberFormat="1" applyFont="1" applyFill="1" applyBorder="1" applyAlignment="1">
      <alignment horizontal="center"/>
    </xf>
    <xf numFmtId="164" fontId="26" fillId="0" borderId="11" xfId="1" applyNumberFormat="1" applyFont="1" applyFill="1" applyBorder="1" applyAlignment="1">
      <alignment horizontal="center" wrapText="1"/>
    </xf>
    <xf numFmtId="164" fontId="26" fillId="0" borderId="7" xfId="1" applyNumberFormat="1" applyFont="1" applyFill="1" applyBorder="1" applyAlignment="1">
      <alignment horizontal="center" wrapText="1"/>
    </xf>
    <xf numFmtId="0" fontId="2" fillId="20" borderId="11" xfId="0" applyFont="1" applyFill="1" applyBorder="1" applyAlignment="1">
      <alignment horizontal="left" vertical="top"/>
    </xf>
    <xf numFmtId="14" fontId="2" fillId="20" borderId="11" xfId="0" applyNumberFormat="1" applyFont="1" applyFill="1" applyBorder="1" applyAlignment="1">
      <alignment horizontal="center"/>
    </xf>
    <xf numFmtId="14" fontId="2" fillId="20" borderId="11" xfId="0" applyNumberFormat="1" applyFont="1" applyFill="1" applyBorder="1" applyAlignment="1">
      <alignment horizontal="center" wrapText="1"/>
    </xf>
    <xf numFmtId="0" fontId="18" fillId="0" borderId="0" xfId="0" applyFont="1" applyFill="1"/>
    <xf numFmtId="164" fontId="18" fillId="0" borderId="2" xfId="1" applyNumberFormat="1" applyFont="1" applyFill="1" applyBorder="1" applyAlignment="1">
      <alignment horizontal="center"/>
    </xf>
    <xf numFmtId="164" fontId="18" fillId="0" borderId="3" xfId="1" applyNumberFormat="1" applyFont="1" applyFill="1" applyBorder="1" applyAlignment="1">
      <alignment horizontal="center"/>
    </xf>
    <xf numFmtId="164" fontId="26" fillId="0" borderId="4" xfId="1" applyNumberFormat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164" fontId="18" fillId="0" borderId="10" xfId="1" applyNumberFormat="1" applyFont="1" applyFill="1" applyBorder="1" applyAlignment="1">
      <alignment horizontal="center"/>
    </xf>
    <xf numFmtId="164" fontId="18" fillId="0" borderId="11" xfId="1" applyNumberFormat="1" applyFont="1" applyFill="1" applyBorder="1" applyAlignment="1">
      <alignment horizontal="center"/>
    </xf>
    <xf numFmtId="164" fontId="26" fillId="0" borderId="12" xfId="1" applyNumberFormat="1" applyFont="1" applyFill="1" applyBorder="1" applyAlignment="1">
      <alignment horizontal="center"/>
    </xf>
    <xf numFmtId="164" fontId="18" fillId="0" borderId="10" xfId="1" applyNumberFormat="1" applyFont="1" applyFill="1" applyBorder="1" applyAlignment="1">
      <alignment horizontal="center" wrapText="1"/>
    </xf>
    <xf numFmtId="164" fontId="18" fillId="0" borderId="11" xfId="1" applyNumberFormat="1" applyFont="1" applyFill="1" applyBorder="1" applyAlignment="1">
      <alignment horizontal="center" wrapText="1"/>
    </xf>
    <xf numFmtId="164" fontId="26" fillId="0" borderId="12" xfId="1" applyNumberFormat="1" applyFont="1" applyFill="1" applyBorder="1" applyAlignment="1">
      <alignment horizontal="center" wrapText="1"/>
    </xf>
    <xf numFmtId="164" fontId="18" fillId="0" borderId="6" xfId="1" applyNumberFormat="1" applyFont="1" applyFill="1" applyBorder="1" applyAlignment="1">
      <alignment horizontal="center" wrapText="1"/>
    </xf>
    <xf numFmtId="164" fontId="18" fillId="0" borderId="7" xfId="1" applyNumberFormat="1" applyFont="1" applyFill="1" applyBorder="1" applyAlignment="1">
      <alignment horizontal="center" wrapText="1"/>
    </xf>
    <xf numFmtId="164" fontId="26" fillId="0" borderId="8" xfId="1" applyNumberFormat="1" applyFont="1" applyFill="1" applyBorder="1" applyAlignment="1">
      <alignment horizontal="center" wrapText="1"/>
    </xf>
    <xf numFmtId="14" fontId="2" fillId="0" borderId="11" xfId="0" applyNumberFormat="1" applyFont="1" applyBorder="1" applyAlignment="1">
      <alignment horizontal="center"/>
    </xf>
    <xf numFmtId="0" fontId="7" fillId="30" borderId="22" xfId="1" applyNumberFormat="1" applyFont="1" applyFill="1" applyBorder="1" applyAlignment="1">
      <alignment horizontal="center"/>
    </xf>
    <xf numFmtId="14" fontId="22" fillId="29" borderId="11" xfId="0" applyNumberFormat="1" applyFont="1" applyFill="1" applyBorder="1" applyAlignment="1">
      <alignment horizontal="center"/>
    </xf>
    <xf numFmtId="14" fontId="27" fillId="29" borderId="11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left" wrapText="1"/>
    </xf>
    <xf numFmtId="0" fontId="2" fillId="0" borderId="11" xfId="0" applyFont="1" applyFill="1" applyBorder="1" applyAlignment="1">
      <alignment horizontal="left"/>
    </xf>
    <xf numFmtId="0" fontId="2" fillId="0" borderId="11" xfId="0" applyFont="1" applyFill="1" applyBorder="1"/>
    <xf numFmtId="0" fontId="2" fillId="0" borderId="11" xfId="0" applyFont="1" applyFill="1" applyBorder="1" applyAlignment="1">
      <alignment horizontal="left" vertical="top"/>
    </xf>
    <xf numFmtId="0" fontId="3" fillId="0" borderId="11" xfId="0" applyFont="1" applyFill="1" applyBorder="1" applyAlignment="1">
      <alignment horizontal="left" vertical="top"/>
    </xf>
    <xf numFmtId="0" fontId="2" fillId="0" borderId="11" xfId="0" applyFont="1" applyFill="1" applyBorder="1" applyAlignment="1">
      <alignment horizontal="left" vertical="top" wrapText="1"/>
    </xf>
    <xf numFmtId="14" fontId="20" fillId="0" borderId="11" xfId="0" applyNumberFormat="1" applyFont="1" applyFill="1" applyBorder="1" applyAlignment="1">
      <alignment horizontal="center"/>
    </xf>
    <xf numFmtId="0" fontId="25" fillId="0" borderId="11" xfId="0" applyNumberFormat="1" applyFont="1" applyFill="1" applyBorder="1" applyAlignment="1">
      <alignment horizontal="center"/>
    </xf>
    <xf numFmtId="14" fontId="22" fillId="19" borderId="11" xfId="0" applyNumberFormat="1" applyFont="1" applyFill="1" applyBorder="1" applyAlignment="1">
      <alignment horizontal="center"/>
    </xf>
    <xf numFmtId="14" fontId="2" fillId="19" borderId="11" xfId="0" applyNumberFormat="1" applyFont="1" applyFill="1" applyBorder="1" applyAlignment="1">
      <alignment horizontal="center" wrapText="1"/>
    </xf>
    <xf numFmtId="164" fontId="7" fillId="19" borderId="21" xfId="1" applyNumberFormat="1" applyFont="1" applyFill="1" applyBorder="1" applyAlignment="1">
      <alignment horizontal="center" wrapText="1"/>
    </xf>
    <xf numFmtId="164" fontId="34" fillId="19" borderId="21" xfId="1" applyNumberFormat="1" applyFont="1" applyFill="1" applyBorder="1" applyAlignment="1">
      <alignment horizontal="center" wrapText="1"/>
    </xf>
    <xf numFmtId="14" fontId="21" fillId="0" borderId="11" xfId="0" applyNumberFormat="1" applyFont="1" applyFill="1" applyBorder="1" applyAlignment="1">
      <alignment horizontal="center"/>
    </xf>
    <xf numFmtId="14" fontId="21" fillId="19" borderId="11" xfId="0" applyNumberFormat="1" applyFont="1" applyFill="1" applyBorder="1" applyAlignment="1">
      <alignment horizontal="center"/>
    </xf>
    <xf numFmtId="14" fontId="2" fillId="22" borderId="11" xfId="0" applyNumberFormat="1" applyFont="1" applyFill="1" applyBorder="1" applyAlignment="1">
      <alignment horizontal="center" wrapText="1"/>
    </xf>
    <xf numFmtId="14" fontId="22" fillId="22" borderId="0" xfId="0" applyNumberFormat="1" applyFont="1" applyFill="1" applyAlignment="1">
      <alignment horizontal="center" vertical="center"/>
    </xf>
    <xf numFmtId="0" fontId="2" fillId="19" borderId="11" xfId="0" applyFont="1" applyFill="1" applyBorder="1" applyAlignment="1">
      <alignment horizontal="left" wrapText="1"/>
    </xf>
    <xf numFmtId="0" fontId="14" fillId="16" borderId="11" xfId="2" applyFont="1" applyFill="1" applyBorder="1" applyAlignment="1">
      <alignment horizontal="center" vertical="center"/>
    </xf>
    <xf numFmtId="0" fontId="14" fillId="5" borderId="11" xfId="2" applyFont="1" applyFill="1" applyBorder="1" applyAlignment="1">
      <alignment horizontal="center" vertical="center"/>
    </xf>
    <xf numFmtId="0" fontId="14" fillId="6" borderId="11" xfId="2" applyFont="1" applyFill="1" applyBorder="1" applyAlignment="1">
      <alignment horizontal="center" vertical="center"/>
    </xf>
    <xf numFmtId="0" fontId="14" fillId="7" borderId="11" xfId="2" applyFont="1" applyFill="1" applyBorder="1" applyAlignment="1">
      <alignment horizontal="center" vertical="center"/>
    </xf>
    <xf numFmtId="0" fontId="14" fillId="8" borderId="11" xfId="2" applyFont="1" applyFill="1" applyBorder="1" applyAlignment="1">
      <alignment horizontal="center" vertical="center"/>
    </xf>
    <xf numFmtId="0" fontId="14" fillId="9" borderId="11" xfId="2" applyFont="1" applyFill="1" applyBorder="1" applyAlignment="1">
      <alignment horizontal="center" vertical="center"/>
    </xf>
    <xf numFmtId="0" fontId="14" fillId="10" borderId="11" xfId="2" applyFont="1" applyFill="1" applyBorder="1" applyAlignment="1">
      <alignment horizontal="center" vertical="center"/>
    </xf>
    <xf numFmtId="0" fontId="14" fillId="11" borderId="11" xfId="2" applyFont="1" applyFill="1" applyBorder="1" applyAlignment="1">
      <alignment horizontal="center" vertical="center"/>
    </xf>
    <xf numFmtId="0" fontId="14" fillId="12" borderId="11" xfId="2" applyFont="1" applyFill="1" applyBorder="1" applyAlignment="1">
      <alignment horizontal="center" vertical="center"/>
    </xf>
    <xf numFmtId="0" fontId="14" fillId="13" borderId="11" xfId="2" applyFont="1" applyFill="1" applyBorder="1" applyAlignment="1">
      <alignment horizontal="center" vertical="center"/>
    </xf>
    <xf numFmtId="0" fontId="14" fillId="14" borderId="11" xfId="2" applyFont="1" applyFill="1" applyBorder="1" applyAlignment="1">
      <alignment horizontal="center" vertical="center"/>
    </xf>
    <xf numFmtId="0" fontId="14" fillId="15" borderId="11" xfId="2" applyFont="1" applyFill="1" applyBorder="1" applyAlignment="1">
      <alignment horizontal="center" vertical="center"/>
    </xf>
  </cellXfs>
  <cellStyles count="5">
    <cellStyle name="Good" xfId="4" builtinId="26"/>
    <cellStyle name="Hyperlink 2" xfId="3" xr:uid="{7CA7B6F6-7E46-44DF-B636-9D7A8D2E3B68}"/>
    <cellStyle name="Normal" xfId="0" builtinId="0"/>
    <cellStyle name="Normal 2" xfId="1" xr:uid="{193CB961-A689-411F-B8CE-B01D8DE9AE52}"/>
    <cellStyle name="Normal 3" xfId="2" xr:uid="{292F80E1-2500-41CD-9BEF-FE9BABDCED34}"/>
  </cellStyles>
  <dxfs count="3238"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2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CCCC"/>
      <color rgb="FFFF6600"/>
      <color rgb="FFFFCC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205740</xdr:colOff>
      <xdr:row>3</xdr:row>
      <xdr:rowOff>60960</xdr:rowOff>
    </xdr:from>
    <xdr:to>
      <xdr:col>23</xdr:col>
      <xdr:colOff>152400</xdr:colOff>
      <xdr:row>24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B910C-6308-49B8-B427-019A36B4D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814" t="22373" r="61328" b="43771"/>
        <a:stretch/>
      </xdr:blipFill>
      <xdr:spPr>
        <a:xfrm>
          <a:off x="3253740" y="563880"/>
          <a:ext cx="10919460" cy="348234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</xdr:colOff>
      <xdr:row>25</xdr:row>
      <xdr:rowOff>22860</xdr:rowOff>
    </xdr:from>
    <xdr:to>
      <xdr:col>19</xdr:col>
      <xdr:colOff>431936</xdr:colOff>
      <xdr:row>71</xdr:row>
      <xdr:rowOff>5677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475363A-552A-4CBF-9C17-D4BE94FD6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2860" y="4213860"/>
          <a:ext cx="8181476" cy="72853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0</xdr:row>
      <xdr:rowOff>121083</xdr:rowOff>
    </xdr:from>
    <xdr:to>
      <xdr:col>35</xdr:col>
      <xdr:colOff>476250</xdr:colOff>
      <xdr:row>0</xdr:row>
      <xdr:rowOff>412317</xdr:rowOff>
    </xdr:to>
    <xdr:pic>
      <xdr:nvPicPr>
        <xdr:cNvPr id="2" name="Calendarpedia">
          <a:extLst>
            <a:ext uri="{FF2B5EF4-FFF2-40B4-BE49-F238E27FC236}">
              <a16:creationId xmlns:a16="http://schemas.microsoft.com/office/drawing/2014/main" id="{29F3A419-C1B3-45B1-A48B-BECDEE2A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86950" y="121083"/>
          <a:ext cx="1419225" cy="2912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hompsondo1\Documents\Copy%20of%20Textiles%20Calendar%202.5.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ar - Detailed"/>
      <sheetName val="Calendar - Visual"/>
      <sheetName val="Anchor Dates"/>
      <sheetName val="Holidays"/>
      <sheetName val="Sheet2"/>
    </sheetNames>
    <sheetDataSet>
      <sheetData sheetId="0"/>
      <sheetData sheetId="1"/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on Thompson" id="{A70168ED-77AD-4786-9620-3B872EB532BF}" userId="DoThompson@urbn.com" providerId="PeoplePicker"/>
  <person displayName="Megan Smith" id="{19E59EC4-E422-4CA9-8C12-B9D5FA3B8516}" userId="MegSmith@urbanoutfitters.com" providerId="PeoplePicker"/>
  <person displayName="Don Thompson" id="{9F790935-5375-48A5-A4C2-9F61E2B36304}" userId="S::DoThompson@urbn.com::0c5bb3e9-963c-4149-8f9f-f861e87f22f7" providerId="AD"/>
  <person displayName="Megan Smith" id="{7D4B7747-54B9-45CD-B065-6B0B9D006194}" userId="S::megsmith@urbanoutfitters.com::be9faaf0-8fdb-4e22-9d28-b0736e6702fb" providerId="AD"/>
  <person displayName="Katie McDevitt" id="{3EEB9EF6-B779-4137-B29F-D793DA7ED2AB}" userId="S::kmcdevitt@urbanoutfitters.com::8303497c-1b17-4d53-b940-c1e15e3c203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23" dT="2020-09-23T21:19:52.63" personId="{9F790935-5375-48A5-A4C2-9F61E2B36304}" id="{E774B7F2-5197-492C-9C7C-9087503FFF98}">
    <text>Tuesday to allow for Holidays</text>
  </threadedComment>
  <threadedComment ref="F31" dT="2020-09-23T21:37:22.78" personId="{9F790935-5375-48A5-A4C2-9F61E2B36304}" id="{8FF99CA1-EA75-4385-AB00-55373F7F6BB4}">
    <text>@Megan Smith can we get gabby CMO on Jan 6 Wed</text>
    <mentions>
      <mention mentionpersonId="{19E59EC4-E422-4CA9-8C12-B9D5FA3B8516}" mentionId="{897CF0A3-B518-4864-A261-C7DB5F955457}" startIndex="0" length="12"/>
    </mentions>
  </threadedComment>
  <threadedComment ref="F31" dT="2020-09-24T11:04:34.43" personId="{7D4B7747-54B9-45CD-B065-6B0B9D006194}" id="{9E924E8A-437F-49A1-AC39-2939FBA88B98}" parentId="{8FF99CA1-EA75-4385-AB00-55373F7F6BB4}">
    <text>@Don Thompson Becca schedules CMO. let me reach out to her :)</text>
    <mentions>
      <mention mentionpersonId="{A70168ED-77AD-4786-9620-3B872EB532BF}" mentionId="{5C5F918C-19E9-4E77-A937-AFB21F0591B8}" startIndex="0" length="13"/>
    </mentions>
  </threadedComment>
  <threadedComment ref="L39" dT="2020-12-01T16:31:06.20" personId="{3EEB9EF6-B779-4137-B29F-D793DA7ED2AB}" id="{E1FF5DAD-4AC6-46B6-94E5-2CCACFD7551E}">
    <text>Would be 10/17, pushing to 10/18 on Monday. (Formula -75 days from Phase 2 H/O)</text>
  </threadedComment>
  <threadedComment ref="O39" dT="2020-12-01T16:31:06.20" personId="{3EEB9EF6-B779-4137-B29F-D793DA7ED2AB}" id="{8FAA2359-BBD7-49D5-95EF-A3F844CFCFB7}">
    <text>Would be 10/17, pushing to 10/18 on Monday. (Formula -75 days from Phase 2 H/O)</text>
  </threadedComment>
  <threadedComment ref="P39" dT="2020-12-01T16:31:06.20" personId="{3EEB9EF6-B779-4137-B29F-D793DA7ED2AB}" id="{6A9C808F-8803-4C15-935E-F7007E9CD3BD}">
    <text>Would be 10/17, pushing to 10/18 on Monday. (Formula -75 days from Phase 2 H/O)</text>
  </threadedComment>
  <threadedComment ref="Q39" dT="2020-12-01T16:31:06.20" personId="{3EEB9EF6-B779-4137-B29F-D793DA7ED2AB}" id="{6CA21172-960E-4351-8AAC-43F68D3FDA07}">
    <text>Would be 10/17, pushing to 10/18 on Monday. (Formula -75 days from Phase 2 H/O)</text>
  </threadedComment>
  <threadedComment ref="R39" dT="2020-12-01T16:31:06.20" personId="{3EEB9EF6-B779-4137-B29F-D793DA7ED2AB}" id="{AFE9F465-F969-4E2E-8D4D-04D0CE51D2EB}">
    <text>Would be 10/17, pushing to 10/18 on Monday. (Formula -75 days from Phase 2 H/O)</text>
  </threadedComment>
  <threadedComment ref="S39" dT="2020-12-01T16:31:06.20" personId="{3EEB9EF6-B779-4137-B29F-D793DA7ED2AB}" id="{B97BF460-6F94-4833-8654-83EBB155F0F6}">
    <text>Would be 10/17, pushing to 10/18 on Monday. (Formula -75 days from Phase 2 H/O)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22" dT="2020-09-23T21:19:52.63" personId="{9F790935-5375-48A5-A4C2-9F61E2B36304}" id="{3A788679-E1FD-449C-B1ED-4F8524376378}">
    <text>Tuesday to allow for Holidays</text>
  </threadedComment>
  <threadedComment ref="F29" dT="2020-09-23T21:37:22.78" personId="{9F790935-5375-48A5-A4C2-9F61E2B36304}" id="{5C097C33-5C32-46AF-AF90-7B07E79C5CC5}">
    <text>@Megan Smith can we get gabby CMO on Jan 6 Wed</text>
    <mentions>
      <mention mentionpersonId="{19E59EC4-E422-4CA9-8C12-B9D5FA3B8516}" mentionId="{B266292F-F95F-4550-B14D-6D253D10073F}" startIndex="0" length="12"/>
    </mentions>
  </threadedComment>
  <threadedComment ref="F29" dT="2020-09-24T11:04:34.43" personId="{7D4B7747-54B9-45CD-B065-6B0B9D006194}" id="{114F4CEE-E03C-4E45-8BBB-D9B13FE6B3BD}" parentId="{5C097C33-5C32-46AF-AF90-7B07E79C5CC5}">
    <text>@Don Thompson Becca schedules CMO. let me reach out to her :)</text>
    <mentions>
      <mention mentionpersonId="{A70168ED-77AD-4786-9620-3B872EB532BF}" mentionId="{F652AFD0-0D13-4BF1-ABE3-62BDA241F327}" startIndex="0" length="13"/>
    </mentions>
  </threadedComment>
  <threadedComment ref="L36" dT="2020-12-01T16:31:06.20" personId="{3EEB9EF6-B779-4137-B29F-D793DA7ED2AB}" id="{FE1541BF-7D46-4072-80EE-8DCFCC600302}">
    <text>Would be 10/17, pushing to 10/18 on Monday. (Formula -75 days from Phase 2 H/O)</text>
  </threadedComment>
  <threadedComment ref="M36" dT="2020-12-01T16:31:06.20" personId="{3EEB9EF6-B779-4137-B29F-D793DA7ED2AB}" id="{05B402DD-3148-4DCB-B70D-F89B0094D27A}">
    <text>Would be 10/17, pushing to 10/18 on Monday. (Formula -75 days from Phase 2 H/O)</text>
  </threadedComment>
  <threadedComment ref="N36" dT="2020-12-01T16:31:06.20" personId="{3EEB9EF6-B779-4137-B29F-D793DA7ED2AB}" id="{37AB76B9-8DF2-498B-8B6F-813B40ED55D2}">
    <text>Would be 10/17, pushing to 10/18 on Monday. (Formula -75 days from Phase 2 H/O)</text>
  </threadedComment>
  <threadedComment ref="O36" dT="2020-12-01T16:31:06.20" personId="{3EEB9EF6-B779-4137-B29F-D793DA7ED2AB}" id="{408B15FF-E681-49B5-B48C-D017B5DAF220}">
    <text>Would be 10/17, pushing to 10/18 on Monday. (Formula -75 days from Phase 2 H/O)</text>
  </threadedComment>
  <threadedComment ref="P36" dT="2020-12-01T16:31:06.20" personId="{3EEB9EF6-B779-4137-B29F-D793DA7ED2AB}" id="{7DC64E0D-A9D6-4A3B-9F27-80B8921C5E0C}">
    <text>Would be 10/17, pushing to 10/18 on Monday. (Formula -75 days from Phase 2 H/O)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23" dT="2020-09-23T21:19:52.63" personId="{9F790935-5375-48A5-A4C2-9F61E2B36304}" id="{50D53FFC-C647-4D8C-8686-939AD49701B0}">
    <text>Tuesday to allow for Holidays</text>
  </threadedComment>
  <threadedComment ref="F31" dT="2020-09-23T21:37:22.78" personId="{9F790935-5375-48A5-A4C2-9F61E2B36304}" id="{209A9462-4228-450E-91CC-32FA85981CB2}">
    <text>@Megan Smith can we get gabby CMO on Jan 6 Wed</text>
    <mentions>
      <mention mentionpersonId="{19E59EC4-E422-4CA9-8C12-B9D5FA3B8516}" mentionId="{BADB4BA2-3E8B-4832-B2B7-BE4E36EB6A72}" startIndex="0" length="12"/>
    </mentions>
  </threadedComment>
  <threadedComment ref="F31" dT="2020-09-24T11:04:34.43" personId="{7D4B7747-54B9-45CD-B065-6B0B9D006194}" id="{628C68E4-3272-482A-B5F0-0AB29E1CB2EB}" parentId="{209A9462-4228-450E-91CC-32FA85981CB2}">
    <text>@Don Thompson Becca schedules CMO. let me reach out to her :)</text>
    <mentions>
      <mention mentionpersonId="{A70168ED-77AD-4786-9620-3B872EB532BF}" mentionId="{8CB2E849-1F34-4F20-9C91-3AEBF1CFF5BB}" startIndex="0" length="13"/>
    </mentions>
  </threadedComment>
  <threadedComment ref="L39" dT="2020-12-01T16:31:06.20" personId="{3EEB9EF6-B779-4137-B29F-D793DA7ED2AB}" id="{6EEFFF75-EED8-4FF1-A438-BA7DE7847580}">
    <text>Would be 10/17, pushing to 10/18 on Monday. (Formula -75 days from Phase 2 H/O)</text>
  </threadedComment>
  <threadedComment ref="M39" dT="2020-12-01T16:31:06.20" personId="{3EEB9EF6-B779-4137-B29F-D793DA7ED2AB}" id="{F9624856-F323-4F17-951C-54FDF1C85BA8}">
    <text>Would be 10/17, pushing to 10/18 on Monday. (Formula -75 days from Phase 2 H/O)</text>
  </threadedComment>
  <threadedComment ref="N39" dT="2020-12-01T16:31:06.20" personId="{3EEB9EF6-B779-4137-B29F-D793DA7ED2AB}" id="{0386CF64-7389-4764-AF68-51D1CA6A3CD8}">
    <text>Would be 10/17, pushing to 10/18 on Monday. (Formula -75 days from Phase 2 H/O)</text>
  </threadedComment>
  <threadedComment ref="O39" dT="2020-12-01T16:31:06.20" personId="{3EEB9EF6-B779-4137-B29F-D793DA7ED2AB}" id="{44F4C447-A6AD-4B66-A3C7-08D2ED058D64}">
    <text>Would be 10/17, pushing to 10/18 on Monday. (Formula -75 days from Phase 2 H/O)</text>
  </threadedComment>
  <threadedComment ref="P39" dT="2020-12-01T16:31:06.20" personId="{3EEB9EF6-B779-4137-B29F-D793DA7ED2AB}" id="{465B9B02-9730-4C66-A489-E075C1D5E965}">
    <text>Would be 10/17, pushing to 10/18 on Monday. (Formula -75 days from Phase 2 H/O)</text>
  </threadedComment>
  <threadedComment ref="Q39" dT="2020-12-01T16:31:06.20" personId="{3EEB9EF6-B779-4137-B29F-D793DA7ED2AB}" id="{099F69F5-9CA1-41B6-B8DF-F2A114049EAD}">
    <text>Would be 10/17, pushing to 10/18 on Monday. (Formula -75 days from Phase 2 H/O)</text>
  </threadedComment>
  <threadedComment ref="R39" dT="2020-12-01T16:31:06.20" personId="{3EEB9EF6-B779-4137-B29F-D793DA7ED2AB}" id="{5F2A8A01-9AE6-4045-A916-ECD71E70F92C}">
    <text>Would be 10/17, pushing to 10/18 on Monday. (Formula -75 days from Phase 2 H/O)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alendarpedia.com/" TargetMode="External"/><Relationship Id="rId2" Type="http://schemas.openxmlformats.org/officeDocument/2006/relationships/hyperlink" Target="http://www.calendarpedia.com/" TargetMode="External"/><Relationship Id="rId1" Type="http://schemas.openxmlformats.org/officeDocument/2006/relationships/hyperlink" Target="http://www.calendarpedia.com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8688C-5D41-46E4-B84E-3CDB0C456D6F}">
  <sheetPr>
    <tabColor theme="6" tint="0.59999389629810485"/>
    <pageSetUpPr autoPageBreaks="0" fitToPage="1"/>
  </sheetPr>
  <dimension ref="A1:AE50"/>
  <sheetViews>
    <sheetView tabSelected="1" zoomScale="60" zoomScaleNormal="60" zoomScaleSheetLayoutView="70" workbookViewId="0">
      <pane ySplit="7" topLeftCell="A8" activePane="bottomLeft" state="frozen"/>
      <selection activeCell="C1" sqref="C1"/>
      <selection pane="bottomLeft" activeCell="J31" sqref="J31"/>
    </sheetView>
  </sheetViews>
  <sheetFormatPr defaultColWidth="9.28515625" defaultRowHeight="18.75" customHeight="1" x14ac:dyDescent="0.3"/>
  <cols>
    <col min="1" max="1" width="11.7109375" style="6" customWidth="1"/>
    <col min="2" max="2" width="61.140625" style="131" customWidth="1"/>
    <col min="3" max="8" width="26.5703125" style="4" hidden="1" customWidth="1"/>
    <col min="9" max="9" width="27.85546875" style="192" hidden="1" customWidth="1"/>
    <col min="10" max="10" width="32" style="177" customWidth="1"/>
    <col min="11" max="11" width="27.85546875" style="164" hidden="1" customWidth="1"/>
    <col min="12" max="12" width="25" style="4" hidden="1" customWidth="1"/>
    <col min="13" max="14" width="36.5703125" style="177" hidden="1" customWidth="1"/>
    <col min="15" max="15" width="31" style="4" customWidth="1"/>
    <col min="16" max="16" width="40.85546875" style="177" customWidth="1"/>
    <col min="17" max="17" width="33" style="4" customWidth="1"/>
    <col min="18" max="18" width="33.85546875" style="4" customWidth="1"/>
    <col min="19" max="19" width="33.42578125" style="4" customWidth="1"/>
    <col min="20" max="20" width="9.28515625" style="10" customWidth="1"/>
    <col min="21" max="31" width="9.28515625" style="10"/>
    <col min="32" max="16384" width="9.28515625" style="1"/>
  </cols>
  <sheetData>
    <row r="1" spans="1:31" ht="18.75" customHeight="1" thickBot="1" x14ac:dyDescent="0.35">
      <c r="B1" s="71" t="s">
        <v>164</v>
      </c>
      <c r="I1" s="179"/>
      <c r="J1" s="171"/>
      <c r="K1" s="151"/>
      <c r="L1" s="126"/>
      <c r="M1" s="171"/>
      <c r="N1" s="171"/>
      <c r="O1" s="126"/>
      <c r="P1" s="171"/>
      <c r="Q1" s="126"/>
      <c r="R1" s="126"/>
      <c r="S1" s="126"/>
    </row>
    <row r="2" spans="1:31" s="13" customFormat="1" ht="29.25" customHeight="1" x14ac:dyDescent="0.35">
      <c r="A2" s="12"/>
      <c r="B2" s="227" t="s">
        <v>1</v>
      </c>
      <c r="C2" s="15">
        <v>2020</v>
      </c>
      <c r="D2" s="16">
        <v>2021</v>
      </c>
      <c r="E2" s="16">
        <v>2021</v>
      </c>
      <c r="F2" s="16">
        <v>2021</v>
      </c>
      <c r="G2" s="16">
        <v>2021</v>
      </c>
      <c r="H2" s="22">
        <v>2021</v>
      </c>
      <c r="I2" s="180">
        <v>2022</v>
      </c>
      <c r="J2" s="172">
        <v>2022</v>
      </c>
      <c r="K2" s="152">
        <v>2022</v>
      </c>
      <c r="L2" s="67">
        <v>2022</v>
      </c>
      <c r="M2" s="172">
        <v>2022</v>
      </c>
      <c r="N2" s="172">
        <v>2022</v>
      </c>
      <c r="O2" s="260">
        <v>2022</v>
      </c>
      <c r="P2" s="260">
        <v>2022</v>
      </c>
      <c r="Q2" s="260">
        <v>2022</v>
      </c>
      <c r="R2" s="260">
        <v>2022</v>
      </c>
      <c r="S2" s="260">
        <v>2022</v>
      </c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s="13" customFormat="1" ht="78.95" customHeight="1" thickBot="1" x14ac:dyDescent="0.4">
      <c r="A3" s="12"/>
      <c r="B3" s="228" t="s">
        <v>2</v>
      </c>
      <c r="C3" s="19" t="s">
        <v>3</v>
      </c>
      <c r="D3" s="20" t="s">
        <v>4</v>
      </c>
      <c r="E3" s="20" t="s">
        <v>5</v>
      </c>
      <c r="F3" s="20" t="s">
        <v>6</v>
      </c>
      <c r="G3" s="20" t="s">
        <v>7</v>
      </c>
      <c r="H3" s="21" t="s">
        <v>8</v>
      </c>
      <c r="I3" s="181" t="s">
        <v>9</v>
      </c>
      <c r="J3" s="194" t="s">
        <v>3</v>
      </c>
      <c r="K3" s="194" t="s">
        <v>10</v>
      </c>
      <c r="L3" s="194" t="s">
        <v>83</v>
      </c>
      <c r="M3" s="274" t="s">
        <v>159</v>
      </c>
      <c r="N3" s="273" t="s">
        <v>158</v>
      </c>
      <c r="O3" s="222" t="s">
        <v>4</v>
      </c>
      <c r="P3" s="194" t="s">
        <v>11</v>
      </c>
      <c r="Q3" s="194" t="s">
        <v>6</v>
      </c>
      <c r="R3" s="194" t="s">
        <v>7</v>
      </c>
      <c r="S3" s="194" t="s">
        <v>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s="249" customFormat="1" ht="31.5" customHeight="1" x14ac:dyDescent="0.3">
      <c r="A4" s="244"/>
      <c r="B4" s="229" t="s">
        <v>12</v>
      </c>
      <c r="C4" s="245" t="s">
        <v>13</v>
      </c>
      <c r="D4" s="246" t="s">
        <v>14</v>
      </c>
      <c r="E4" s="237" t="s">
        <v>15</v>
      </c>
      <c r="F4" s="246" t="s">
        <v>16</v>
      </c>
      <c r="G4" s="246" t="s">
        <v>17</v>
      </c>
      <c r="H4" s="247" t="s">
        <v>18</v>
      </c>
      <c r="I4" s="173" t="s">
        <v>13</v>
      </c>
      <c r="J4" s="173" t="s">
        <v>13</v>
      </c>
      <c r="K4" s="173" t="s">
        <v>13</v>
      </c>
      <c r="L4" s="173" t="s">
        <v>14</v>
      </c>
      <c r="M4" s="173" t="s">
        <v>13</v>
      </c>
      <c r="N4" s="173" t="s">
        <v>13</v>
      </c>
      <c r="O4" s="173" t="s">
        <v>14</v>
      </c>
      <c r="P4" s="237" t="s">
        <v>15</v>
      </c>
      <c r="Q4" s="246" t="s">
        <v>16</v>
      </c>
      <c r="R4" s="246" t="s">
        <v>17</v>
      </c>
      <c r="S4" s="247" t="s">
        <v>18</v>
      </c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</row>
    <row r="5" spans="1:31" s="249" customFormat="1" ht="18.75" customHeight="1" x14ac:dyDescent="0.3">
      <c r="A5" s="244"/>
      <c r="B5" s="230" t="s">
        <v>19</v>
      </c>
      <c r="C5" s="250" t="s">
        <v>20</v>
      </c>
      <c r="D5" s="251" t="s">
        <v>21</v>
      </c>
      <c r="E5" s="238" t="s">
        <v>22</v>
      </c>
      <c r="F5" s="251" t="s">
        <v>23</v>
      </c>
      <c r="G5" s="251" t="s">
        <v>24</v>
      </c>
      <c r="H5" s="252" t="s">
        <v>25</v>
      </c>
      <c r="I5" s="174" t="s">
        <v>20</v>
      </c>
      <c r="J5" s="174" t="s">
        <v>20</v>
      </c>
      <c r="K5" s="174" t="s">
        <v>20</v>
      </c>
      <c r="L5" s="174" t="s">
        <v>21</v>
      </c>
      <c r="M5" s="174" t="s">
        <v>20</v>
      </c>
      <c r="N5" s="174" t="s">
        <v>20</v>
      </c>
      <c r="O5" s="174" t="s">
        <v>21</v>
      </c>
      <c r="P5" s="238" t="s">
        <v>22</v>
      </c>
      <c r="Q5" s="251" t="s">
        <v>23</v>
      </c>
      <c r="R5" s="251" t="s">
        <v>24</v>
      </c>
      <c r="S5" s="252" t="s">
        <v>25</v>
      </c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</row>
    <row r="6" spans="1:31" s="249" customFormat="1" ht="18.75" customHeight="1" x14ac:dyDescent="0.3">
      <c r="A6" s="244"/>
      <c r="B6" s="230" t="s">
        <v>26</v>
      </c>
      <c r="C6" s="253" t="s">
        <v>27</v>
      </c>
      <c r="D6" s="254" t="s">
        <v>28</v>
      </c>
      <c r="E6" s="239" t="s">
        <v>29</v>
      </c>
      <c r="F6" s="254" t="s">
        <v>30</v>
      </c>
      <c r="G6" s="254" t="s">
        <v>31</v>
      </c>
      <c r="H6" s="255" t="s">
        <v>32</v>
      </c>
      <c r="I6" s="175" t="s">
        <v>27</v>
      </c>
      <c r="J6" s="175" t="s">
        <v>27</v>
      </c>
      <c r="K6" s="175" t="s">
        <v>27</v>
      </c>
      <c r="L6" s="175" t="s">
        <v>33</v>
      </c>
      <c r="M6" s="175" t="s">
        <v>27</v>
      </c>
      <c r="N6" s="175" t="s">
        <v>27</v>
      </c>
      <c r="O6" s="175" t="s">
        <v>33</v>
      </c>
      <c r="P6" s="239" t="s">
        <v>29</v>
      </c>
      <c r="Q6" s="254" t="s">
        <v>30</v>
      </c>
      <c r="R6" s="254" t="s">
        <v>31</v>
      </c>
      <c r="S6" s="255" t="s">
        <v>32</v>
      </c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</row>
    <row r="7" spans="1:31" s="249" customFormat="1" ht="18.75" customHeight="1" thickBot="1" x14ac:dyDescent="0.35">
      <c r="A7" s="244"/>
      <c r="B7" s="231" t="s">
        <v>34</v>
      </c>
      <c r="C7" s="256" t="s">
        <v>21</v>
      </c>
      <c r="D7" s="257" t="s">
        <v>35</v>
      </c>
      <c r="E7" s="240" t="s">
        <v>23</v>
      </c>
      <c r="F7" s="257" t="s">
        <v>24</v>
      </c>
      <c r="G7" s="257" t="s">
        <v>36</v>
      </c>
      <c r="H7" s="258" t="s">
        <v>20</v>
      </c>
      <c r="I7" s="176" t="s">
        <v>21</v>
      </c>
      <c r="J7" s="176" t="s">
        <v>21</v>
      </c>
      <c r="K7" s="176" t="s">
        <v>21</v>
      </c>
      <c r="L7" s="176" t="s">
        <v>37</v>
      </c>
      <c r="M7" s="176" t="s">
        <v>21</v>
      </c>
      <c r="N7" s="176" t="s">
        <v>21</v>
      </c>
      <c r="O7" s="176" t="s">
        <v>37</v>
      </c>
      <c r="P7" s="240" t="s">
        <v>23</v>
      </c>
      <c r="Q7" s="257" t="s">
        <v>24</v>
      </c>
      <c r="R7" s="257" t="s">
        <v>36</v>
      </c>
      <c r="S7" s="258" t="s">
        <v>20</v>
      </c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</row>
    <row r="8" spans="1:31" s="7" customFormat="1" ht="18.75" customHeight="1" x14ac:dyDescent="0.25">
      <c r="A8" s="6"/>
      <c r="B8" s="232" t="s">
        <v>38</v>
      </c>
      <c r="C8" s="90"/>
      <c r="D8" s="90"/>
      <c r="E8" s="90"/>
      <c r="F8" s="90"/>
      <c r="G8" s="90"/>
      <c r="H8" s="91"/>
      <c r="I8" s="186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 ht="38.450000000000003" customHeight="1" x14ac:dyDescent="0.3">
      <c r="B9" s="263" t="s">
        <v>152</v>
      </c>
      <c r="C9" s="142">
        <v>43850</v>
      </c>
      <c r="D9" s="142">
        <v>43914</v>
      </c>
      <c r="E9" s="142">
        <v>43977</v>
      </c>
      <c r="F9" s="142">
        <v>44033</v>
      </c>
      <c r="G9" s="142">
        <v>44087</v>
      </c>
      <c r="H9" s="261">
        <v>44150</v>
      </c>
      <c r="I9" s="187">
        <f t="shared" ref="I9:K10" si="0">I11-14</f>
        <v>44246</v>
      </c>
      <c r="J9" s="159" t="s">
        <v>85</v>
      </c>
      <c r="K9" s="159">
        <f t="shared" si="0"/>
        <v>44246</v>
      </c>
      <c r="L9" s="159"/>
      <c r="M9" s="159" t="s">
        <v>85</v>
      </c>
      <c r="N9" s="159" t="s">
        <v>85</v>
      </c>
      <c r="O9" s="277">
        <v>44281</v>
      </c>
      <c r="P9" s="159">
        <v>44358</v>
      </c>
      <c r="Q9" s="127">
        <v>44414</v>
      </c>
      <c r="R9" s="127">
        <v>44463</v>
      </c>
      <c r="S9" s="127">
        <v>44533</v>
      </c>
      <c r="T9" s="130"/>
      <c r="U9" s="130"/>
      <c r="V9" s="130"/>
      <c r="W9" s="130"/>
      <c r="X9" s="130"/>
      <c r="Y9" s="130"/>
      <c r="Z9" s="130"/>
    </row>
    <row r="10" spans="1:31" ht="18.75" customHeight="1" x14ac:dyDescent="0.3">
      <c r="B10" s="264" t="s">
        <v>86</v>
      </c>
      <c r="C10" s="142">
        <v>43850</v>
      </c>
      <c r="D10" s="142">
        <v>43914</v>
      </c>
      <c r="E10" s="142">
        <v>43977</v>
      </c>
      <c r="F10" s="142">
        <v>44033</v>
      </c>
      <c r="G10" s="142">
        <v>44087</v>
      </c>
      <c r="H10" s="261">
        <v>44150</v>
      </c>
      <c r="I10" s="187">
        <f t="shared" si="0"/>
        <v>44239</v>
      </c>
      <c r="J10" s="159">
        <f t="shared" si="0"/>
        <v>44239</v>
      </c>
      <c r="K10" s="159">
        <f t="shared" si="0"/>
        <v>44223</v>
      </c>
      <c r="L10" s="159" t="e">
        <f t="shared" ref="L10:M10" si="1">L12-14</f>
        <v>#REF!</v>
      </c>
      <c r="M10" s="159">
        <f t="shared" si="1"/>
        <v>44239</v>
      </c>
      <c r="N10" s="159">
        <f t="shared" ref="N10" si="2">N12-14</f>
        <v>44239</v>
      </c>
      <c r="O10" s="159">
        <v>44305</v>
      </c>
      <c r="P10" s="159">
        <v>44370</v>
      </c>
      <c r="Q10" s="127">
        <v>44421</v>
      </c>
      <c r="R10" s="127">
        <v>44470</v>
      </c>
      <c r="S10" s="127">
        <v>44545</v>
      </c>
    </row>
    <row r="11" spans="1:31" ht="18.75" hidden="1" customHeight="1" x14ac:dyDescent="0.3">
      <c r="B11" s="264" t="s">
        <v>40</v>
      </c>
      <c r="C11" s="142">
        <v>43868</v>
      </c>
      <c r="D11" s="142">
        <v>43931</v>
      </c>
      <c r="E11" s="142">
        <v>43994</v>
      </c>
      <c r="F11" s="142">
        <v>44050</v>
      </c>
      <c r="G11" s="142">
        <v>44103</v>
      </c>
      <c r="H11" s="261">
        <v>44171</v>
      </c>
      <c r="I11" s="187">
        <v>44260</v>
      </c>
      <c r="J11" s="159">
        <v>44260</v>
      </c>
      <c r="K11" s="159">
        <v>44260</v>
      </c>
      <c r="L11" s="159">
        <v>44260</v>
      </c>
      <c r="M11" s="159">
        <v>44260</v>
      </c>
      <c r="N11" s="159">
        <v>44260</v>
      </c>
      <c r="O11" s="159"/>
      <c r="P11" s="159">
        <v>44260</v>
      </c>
      <c r="Q11" s="127">
        <v>44260</v>
      </c>
      <c r="R11" s="127">
        <v>44260</v>
      </c>
      <c r="S11" s="127">
        <v>44260</v>
      </c>
    </row>
    <row r="12" spans="1:31" ht="45.95" customHeight="1" x14ac:dyDescent="0.3">
      <c r="B12" s="263" t="s">
        <v>150</v>
      </c>
      <c r="C12" s="142">
        <v>43875</v>
      </c>
      <c r="D12" s="142">
        <v>43938</v>
      </c>
      <c r="E12" s="142">
        <v>44001</v>
      </c>
      <c r="F12" s="142">
        <v>44057</v>
      </c>
      <c r="G12" s="142">
        <v>44108</v>
      </c>
      <c r="H12" s="261">
        <v>44178</v>
      </c>
      <c r="I12" s="187">
        <v>44253</v>
      </c>
      <c r="J12" s="159">
        <v>44253</v>
      </c>
      <c r="K12" s="159">
        <v>44237</v>
      </c>
      <c r="L12" s="159" t="e">
        <f>#REF!-28</f>
        <v>#REF!</v>
      </c>
      <c r="M12" s="159">
        <v>44253</v>
      </c>
      <c r="N12" s="159">
        <v>44253</v>
      </c>
      <c r="O12" s="159">
        <v>44316</v>
      </c>
      <c r="P12" s="159">
        <v>44376</v>
      </c>
      <c r="Q12" s="127">
        <v>44428</v>
      </c>
      <c r="R12" s="127">
        <v>44477</v>
      </c>
      <c r="S12" s="127">
        <v>44553</v>
      </c>
    </row>
    <row r="13" spans="1:31" s="131" customFormat="1" ht="18.75" customHeight="1" x14ac:dyDescent="0.3">
      <c r="A13" s="128"/>
      <c r="B13" s="264" t="s">
        <v>43</v>
      </c>
      <c r="C13" s="94">
        <v>43907</v>
      </c>
      <c r="D13" s="94">
        <v>43970</v>
      </c>
      <c r="E13" s="94">
        <f>E14-15</f>
        <v>44020</v>
      </c>
      <c r="F13" s="94">
        <v>44088</v>
      </c>
      <c r="G13" s="94">
        <v>44144</v>
      </c>
      <c r="H13" s="261">
        <v>44207</v>
      </c>
      <c r="I13" s="127">
        <v>44284</v>
      </c>
      <c r="J13" s="159">
        <v>44264</v>
      </c>
      <c r="K13" s="159">
        <v>44264</v>
      </c>
      <c r="L13" s="159">
        <f>L14-7</f>
        <v>44314</v>
      </c>
      <c r="M13" s="159">
        <v>44264</v>
      </c>
      <c r="N13" s="159">
        <v>44264</v>
      </c>
      <c r="O13" s="159">
        <v>44328</v>
      </c>
      <c r="P13" s="159">
        <v>44390</v>
      </c>
      <c r="Q13" s="127">
        <v>44446</v>
      </c>
      <c r="R13" s="127">
        <v>44502</v>
      </c>
      <c r="S13" s="127">
        <v>44572</v>
      </c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</row>
    <row r="14" spans="1:31" ht="18.75" customHeight="1" x14ac:dyDescent="0.3">
      <c r="B14" s="264" t="s">
        <v>44</v>
      </c>
      <c r="C14" s="142">
        <v>43909</v>
      </c>
      <c r="D14" s="142">
        <v>43972</v>
      </c>
      <c r="E14" s="142">
        <v>44035</v>
      </c>
      <c r="F14" s="142">
        <v>44092</v>
      </c>
      <c r="G14" s="142">
        <v>44154</v>
      </c>
      <c r="H14" s="216">
        <v>44218</v>
      </c>
      <c r="I14" s="187">
        <f>I15-4</f>
        <v>44287</v>
      </c>
      <c r="J14" s="159">
        <v>44267</v>
      </c>
      <c r="K14" s="159">
        <v>44266</v>
      </c>
      <c r="L14" s="159">
        <v>44321</v>
      </c>
      <c r="M14" s="159">
        <v>44267</v>
      </c>
      <c r="N14" s="159">
        <v>44267</v>
      </c>
      <c r="O14" s="159">
        <v>44330</v>
      </c>
      <c r="P14" s="159">
        <v>44392</v>
      </c>
      <c r="Q14" s="127">
        <v>44448</v>
      </c>
      <c r="R14" s="127">
        <v>44504</v>
      </c>
      <c r="S14" s="127">
        <v>44574</v>
      </c>
    </row>
    <row r="15" spans="1:31" ht="18.75" hidden="1" customHeight="1" x14ac:dyDescent="0.3">
      <c r="B15" s="264" t="s">
        <v>45</v>
      </c>
      <c r="C15" s="142">
        <v>43913</v>
      </c>
      <c r="D15" s="142">
        <v>43985</v>
      </c>
      <c r="E15" s="142">
        <f>E17-7</f>
        <v>44049</v>
      </c>
      <c r="F15" s="142">
        <v>44095</v>
      </c>
      <c r="G15" s="142">
        <v>44159</v>
      </c>
      <c r="H15" s="261">
        <v>44222</v>
      </c>
      <c r="I15" s="187">
        <v>44291</v>
      </c>
      <c r="J15" s="159">
        <v>44280</v>
      </c>
      <c r="K15" s="159">
        <f>K17-7</f>
        <v>44270</v>
      </c>
      <c r="L15" s="159">
        <v>44326</v>
      </c>
      <c r="M15" s="159">
        <v>44280</v>
      </c>
      <c r="N15" s="159">
        <v>44280</v>
      </c>
      <c r="O15" s="159"/>
      <c r="P15" s="127">
        <f>P17-7</f>
        <v>44398</v>
      </c>
      <c r="Q15" s="127">
        <f>Q17-7</f>
        <v>44455</v>
      </c>
      <c r="R15" s="127">
        <f>R17-7</f>
        <v>44510</v>
      </c>
      <c r="S15" s="127">
        <f>S17-7</f>
        <v>44580</v>
      </c>
      <c r="T15" s="10" t="s">
        <v>46</v>
      </c>
    </row>
    <row r="16" spans="1:31" ht="36.6" customHeight="1" x14ac:dyDescent="0.3">
      <c r="B16" s="279" t="s">
        <v>151</v>
      </c>
      <c r="C16" s="142">
        <v>43907</v>
      </c>
      <c r="D16" s="142">
        <v>43970</v>
      </c>
      <c r="E16" s="142">
        <f>E18-15</f>
        <v>44048</v>
      </c>
      <c r="F16" s="142">
        <v>44088</v>
      </c>
      <c r="G16" s="142">
        <v>44144</v>
      </c>
      <c r="H16" s="261">
        <v>44207</v>
      </c>
      <c r="I16" s="187">
        <v>44284</v>
      </c>
      <c r="J16" s="159" t="s">
        <v>85</v>
      </c>
      <c r="K16" s="159">
        <v>44264</v>
      </c>
      <c r="L16" s="159">
        <f>L18-7</f>
        <v>44334</v>
      </c>
      <c r="M16" s="159" t="s">
        <v>85</v>
      </c>
      <c r="N16" s="159" t="s">
        <v>85</v>
      </c>
      <c r="O16" s="277" t="s">
        <v>89</v>
      </c>
      <c r="P16" s="127">
        <v>44397</v>
      </c>
      <c r="Q16" s="127">
        <v>44453</v>
      </c>
      <c r="R16" s="127">
        <v>44510</v>
      </c>
      <c r="S16" s="127">
        <v>44579</v>
      </c>
    </row>
    <row r="17" spans="1:31" ht="18.75" customHeight="1" x14ac:dyDescent="0.3">
      <c r="B17" s="264" t="s">
        <v>90</v>
      </c>
      <c r="C17" s="142">
        <v>43920</v>
      </c>
      <c r="D17" s="142">
        <v>43991</v>
      </c>
      <c r="E17" s="142">
        <f>E18-7</f>
        <v>44056</v>
      </c>
      <c r="F17" s="142">
        <v>44102</v>
      </c>
      <c r="G17" s="142">
        <v>44166</v>
      </c>
      <c r="H17" s="261">
        <v>44229</v>
      </c>
      <c r="I17" s="187">
        <v>44298</v>
      </c>
      <c r="J17" s="159">
        <v>44292</v>
      </c>
      <c r="K17" s="159">
        <f t="shared" ref="K17:K18" si="3">K18-7</f>
        <v>44277</v>
      </c>
      <c r="L17" s="159">
        <v>44333</v>
      </c>
      <c r="M17" s="159">
        <v>44292</v>
      </c>
      <c r="N17" s="159">
        <v>44292</v>
      </c>
      <c r="O17" s="159">
        <v>44342</v>
      </c>
      <c r="P17" s="259">
        <v>44405</v>
      </c>
      <c r="Q17" s="127">
        <v>44462</v>
      </c>
      <c r="R17" s="127">
        <v>44517</v>
      </c>
      <c r="S17" s="127">
        <v>44587</v>
      </c>
    </row>
    <row r="18" spans="1:31" ht="18.75" customHeight="1" x14ac:dyDescent="0.3">
      <c r="B18" s="264" t="s">
        <v>92</v>
      </c>
      <c r="C18" s="142"/>
      <c r="D18" s="142"/>
      <c r="E18" s="142">
        <f>E20-7</f>
        <v>44063</v>
      </c>
      <c r="F18" s="142">
        <f>F20-7</f>
        <v>44110</v>
      </c>
      <c r="G18" s="142">
        <v>44173</v>
      </c>
      <c r="H18" s="261">
        <v>44236</v>
      </c>
      <c r="I18" s="187">
        <v>44305</v>
      </c>
      <c r="J18" s="159">
        <v>44298</v>
      </c>
      <c r="K18" s="159">
        <f t="shared" si="3"/>
        <v>44284</v>
      </c>
      <c r="L18" s="159">
        <f>L19-2</f>
        <v>44341</v>
      </c>
      <c r="M18" s="159">
        <v>44298</v>
      </c>
      <c r="N18" s="159">
        <v>44298</v>
      </c>
      <c r="O18" s="159" t="s">
        <v>140</v>
      </c>
      <c r="P18" s="259" t="s">
        <v>144</v>
      </c>
      <c r="Q18" s="127" t="s">
        <v>145</v>
      </c>
      <c r="R18" s="127" t="s">
        <v>147</v>
      </c>
      <c r="S18" s="127" t="s">
        <v>148</v>
      </c>
    </row>
    <row r="19" spans="1:31" ht="18.75" customHeight="1" x14ac:dyDescent="0.3">
      <c r="B19" s="264" t="s">
        <v>49</v>
      </c>
      <c r="C19" s="142">
        <v>43923</v>
      </c>
      <c r="D19" s="142">
        <v>43993</v>
      </c>
      <c r="E19" s="142">
        <v>44056</v>
      </c>
      <c r="F19" s="142">
        <v>44113</v>
      </c>
      <c r="G19" s="142">
        <v>44181</v>
      </c>
      <c r="H19" s="261">
        <v>44238</v>
      </c>
      <c r="I19" s="187">
        <v>44309</v>
      </c>
      <c r="J19" s="159">
        <v>44301</v>
      </c>
      <c r="K19" s="159">
        <v>44291</v>
      </c>
      <c r="L19" s="159">
        <v>44343</v>
      </c>
      <c r="M19" s="159">
        <v>44301</v>
      </c>
      <c r="N19" s="159">
        <v>44301</v>
      </c>
      <c r="O19" s="159">
        <v>44354</v>
      </c>
      <c r="P19" s="259">
        <v>44421</v>
      </c>
      <c r="Q19" s="127">
        <v>44477</v>
      </c>
      <c r="R19" s="127">
        <v>44536</v>
      </c>
      <c r="S19" s="127" t="s">
        <v>149</v>
      </c>
    </row>
    <row r="20" spans="1:31" ht="18.75" hidden="1" customHeight="1" x14ac:dyDescent="0.3">
      <c r="B20" s="264" t="s">
        <v>50</v>
      </c>
      <c r="C20" s="146" t="s">
        <v>51</v>
      </c>
      <c r="D20" s="146"/>
      <c r="E20" s="142">
        <f>E23-15</f>
        <v>44070</v>
      </c>
      <c r="F20" s="142">
        <v>44117</v>
      </c>
      <c r="G20" s="143">
        <v>44175</v>
      </c>
      <c r="H20" s="216">
        <v>43873</v>
      </c>
      <c r="I20" s="187">
        <v>44293</v>
      </c>
      <c r="J20" s="159">
        <v>44293</v>
      </c>
      <c r="K20" s="159">
        <v>44293</v>
      </c>
      <c r="L20" s="159">
        <f>L21-7</f>
        <v>44348</v>
      </c>
      <c r="M20" s="159">
        <v>44293</v>
      </c>
      <c r="N20" s="159">
        <v>44293</v>
      </c>
      <c r="O20" s="159"/>
      <c r="P20" s="259"/>
      <c r="Q20" s="127"/>
      <c r="R20" s="127"/>
      <c r="S20" s="127"/>
    </row>
    <row r="21" spans="1:31" s="131" customFormat="1" ht="43.5" customHeight="1" x14ac:dyDescent="0.3">
      <c r="A21" s="128"/>
      <c r="B21" s="264" t="s">
        <v>52</v>
      </c>
      <c r="C21" s="142">
        <v>43936</v>
      </c>
      <c r="D21" s="142">
        <v>44006</v>
      </c>
      <c r="E21" s="145">
        <v>44069</v>
      </c>
      <c r="F21" s="143">
        <v>44126</v>
      </c>
      <c r="G21" s="142">
        <v>44182</v>
      </c>
      <c r="H21" s="261">
        <v>44245</v>
      </c>
      <c r="I21" s="187">
        <v>44313</v>
      </c>
      <c r="J21" s="277" t="s">
        <v>153</v>
      </c>
      <c r="K21" s="159">
        <v>44298</v>
      </c>
      <c r="L21" s="159">
        <f t="shared" ref="L21" si="4">L22-3</f>
        <v>44355</v>
      </c>
      <c r="M21" s="277" t="s">
        <v>157</v>
      </c>
      <c r="N21" s="277" t="s">
        <v>157</v>
      </c>
      <c r="O21" s="159">
        <v>44356</v>
      </c>
      <c r="P21" s="259">
        <v>44426</v>
      </c>
      <c r="Q21" s="127">
        <v>44482</v>
      </c>
      <c r="R21" s="127">
        <v>44538</v>
      </c>
      <c r="S21" s="127">
        <v>44608</v>
      </c>
      <c r="T21" s="1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</row>
    <row r="22" spans="1:31" s="215" customFormat="1" ht="18.75" customHeight="1" x14ac:dyDescent="0.3">
      <c r="A22" s="213"/>
      <c r="B22" s="264" t="s">
        <v>53</v>
      </c>
      <c r="C22" s="94">
        <v>43943</v>
      </c>
      <c r="D22" s="94">
        <v>44013</v>
      </c>
      <c r="E22" s="94">
        <v>44076</v>
      </c>
      <c r="F22" s="127">
        <v>44127</v>
      </c>
      <c r="G22" s="94">
        <v>44187</v>
      </c>
      <c r="H22" s="261">
        <v>44250</v>
      </c>
      <c r="I22" s="94">
        <v>44316</v>
      </c>
      <c r="J22" s="159">
        <v>44313</v>
      </c>
      <c r="K22" s="160">
        <f t="shared" ref="K22:L22" si="5">K23-7</f>
        <v>44302</v>
      </c>
      <c r="L22" s="160">
        <f t="shared" si="5"/>
        <v>44358</v>
      </c>
      <c r="M22" s="159">
        <v>44313</v>
      </c>
      <c r="N22" s="159">
        <v>44313</v>
      </c>
      <c r="O22" s="278">
        <v>44361</v>
      </c>
      <c r="P22" s="94">
        <v>44432</v>
      </c>
      <c r="Q22" s="94">
        <v>44487</v>
      </c>
      <c r="R22" s="94">
        <v>44541</v>
      </c>
      <c r="S22" s="94">
        <v>44613</v>
      </c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</row>
    <row r="23" spans="1:31" s="131" customFormat="1" ht="18.75" customHeight="1" x14ac:dyDescent="0.3">
      <c r="A23" s="128"/>
      <c r="B23" s="264" t="s">
        <v>54</v>
      </c>
      <c r="C23" s="94"/>
      <c r="D23" s="94"/>
      <c r="E23" s="94">
        <f>E26-42</f>
        <v>44085</v>
      </c>
      <c r="F23" s="94">
        <v>44134</v>
      </c>
      <c r="G23" s="94">
        <v>44195</v>
      </c>
      <c r="H23" s="261">
        <v>44260</v>
      </c>
      <c r="I23" s="127">
        <v>44323</v>
      </c>
      <c r="J23" s="159">
        <v>44316</v>
      </c>
      <c r="K23" s="159">
        <v>44309</v>
      </c>
      <c r="L23" s="159">
        <f>L24-7</f>
        <v>44365</v>
      </c>
      <c r="M23" s="159">
        <v>44320</v>
      </c>
      <c r="N23" s="159" t="s">
        <v>160</v>
      </c>
      <c r="O23" s="159">
        <v>44365</v>
      </c>
      <c r="P23" s="127">
        <v>44435</v>
      </c>
      <c r="Q23" s="127">
        <v>44491</v>
      </c>
      <c r="R23" s="94">
        <v>44547</v>
      </c>
      <c r="S23" s="127">
        <v>44617</v>
      </c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</row>
    <row r="24" spans="1:31" ht="18.75" customHeight="1" x14ac:dyDescent="0.3">
      <c r="B24" s="265" t="s">
        <v>141</v>
      </c>
      <c r="C24" s="142"/>
      <c r="D24" s="142"/>
      <c r="E24" s="142">
        <f>E26-35</f>
        <v>44092</v>
      </c>
      <c r="F24" s="142">
        <v>44141</v>
      </c>
      <c r="G24" s="142">
        <v>44204</v>
      </c>
      <c r="H24" s="261">
        <v>44267</v>
      </c>
      <c r="I24" s="187">
        <v>44330</v>
      </c>
      <c r="J24" s="159">
        <v>44323</v>
      </c>
      <c r="K24" s="159">
        <v>44316</v>
      </c>
      <c r="L24" s="159">
        <f>L25-7+1</f>
        <v>44372</v>
      </c>
      <c r="M24" s="159">
        <v>44323</v>
      </c>
      <c r="N24" s="159">
        <v>44330</v>
      </c>
      <c r="O24" s="159">
        <v>44372</v>
      </c>
      <c r="P24" s="127" t="s">
        <v>94</v>
      </c>
      <c r="Q24" s="127">
        <v>44498</v>
      </c>
      <c r="R24" s="127">
        <v>44553</v>
      </c>
      <c r="S24" s="127">
        <v>44624</v>
      </c>
    </row>
    <row r="25" spans="1:31" ht="18.75" customHeight="1" x14ac:dyDescent="0.3">
      <c r="B25" s="266" t="s">
        <v>142</v>
      </c>
      <c r="C25" s="142"/>
      <c r="D25" s="142"/>
      <c r="E25" s="143">
        <v>44099</v>
      </c>
      <c r="F25" s="143">
        <v>44148</v>
      </c>
      <c r="G25" s="169">
        <v>44211</v>
      </c>
      <c r="H25" s="261">
        <v>44274</v>
      </c>
      <c r="I25" s="189">
        <v>44337</v>
      </c>
      <c r="J25" s="159" t="s">
        <v>163</v>
      </c>
      <c r="K25" s="159">
        <f>K26-30</f>
        <v>44323</v>
      </c>
      <c r="L25" s="159">
        <f>L26-30</f>
        <v>44378</v>
      </c>
      <c r="M25" s="159">
        <v>44330</v>
      </c>
      <c r="N25" s="159">
        <v>44337</v>
      </c>
      <c r="O25" s="159">
        <v>44743</v>
      </c>
      <c r="P25" s="127">
        <v>44449</v>
      </c>
      <c r="Q25" s="127">
        <v>44505</v>
      </c>
      <c r="R25" s="127">
        <v>44560</v>
      </c>
      <c r="S25" s="127">
        <v>44631</v>
      </c>
    </row>
    <row r="26" spans="1:31" ht="18.75" customHeight="1" x14ac:dyDescent="0.3">
      <c r="B26" s="267" t="s">
        <v>57</v>
      </c>
      <c r="C26" s="147">
        <v>44001</v>
      </c>
      <c r="D26" s="147">
        <v>44065</v>
      </c>
      <c r="E26" s="144">
        <v>44127</v>
      </c>
      <c r="F26" s="144">
        <v>44181</v>
      </c>
      <c r="G26" s="193">
        <v>44237</v>
      </c>
      <c r="H26" s="262">
        <v>44300</v>
      </c>
      <c r="I26" s="187">
        <v>44372</v>
      </c>
      <c r="J26" s="159">
        <v>44372</v>
      </c>
      <c r="K26" s="159">
        <f t="shared" ref="K26:L26" si="6">K27-9</f>
        <v>44353</v>
      </c>
      <c r="L26" s="127">
        <f t="shared" si="6"/>
        <v>44408</v>
      </c>
      <c r="M26" s="204">
        <v>44365</v>
      </c>
      <c r="N26" s="204">
        <v>44744</v>
      </c>
      <c r="O26" s="127">
        <v>44414</v>
      </c>
      <c r="P26" s="127">
        <v>44474</v>
      </c>
      <c r="Q26" s="127">
        <v>44533</v>
      </c>
      <c r="R26" s="127">
        <v>44596</v>
      </c>
      <c r="S26" s="127">
        <v>44659</v>
      </c>
    </row>
    <row r="27" spans="1:31" ht="39.950000000000003" customHeight="1" x14ac:dyDescent="0.3">
      <c r="B27" s="266" t="s">
        <v>58</v>
      </c>
      <c r="C27" s="142">
        <v>44012</v>
      </c>
      <c r="D27" s="142">
        <v>33114</v>
      </c>
      <c r="E27" s="144">
        <v>44131</v>
      </c>
      <c r="F27" s="143">
        <v>44187</v>
      </c>
      <c r="G27" s="169">
        <f t="shared" ref="G27" si="7">G28-2</f>
        <v>44246</v>
      </c>
      <c r="H27" s="94">
        <v>44307</v>
      </c>
      <c r="I27" s="127">
        <f>I28-2</f>
        <v>44383</v>
      </c>
      <c r="J27" s="159">
        <v>44389</v>
      </c>
      <c r="K27" s="127">
        <v>44362</v>
      </c>
      <c r="L27" s="127">
        <v>44417</v>
      </c>
      <c r="M27" s="204">
        <v>44371</v>
      </c>
      <c r="N27" s="204">
        <v>44385</v>
      </c>
      <c r="O27" s="224" t="s">
        <v>139</v>
      </c>
      <c r="P27" s="127">
        <f>P28-2</f>
        <v>44481</v>
      </c>
      <c r="Q27" s="127">
        <v>44545</v>
      </c>
      <c r="R27" s="127">
        <v>44608</v>
      </c>
      <c r="S27" s="127">
        <v>44673</v>
      </c>
    </row>
    <row r="28" spans="1:31" s="131" customFormat="1" ht="18.75" customHeight="1" x14ac:dyDescent="0.3">
      <c r="A28" s="128"/>
      <c r="B28" s="266" t="s">
        <v>95</v>
      </c>
      <c r="C28" s="94"/>
      <c r="D28" s="94"/>
      <c r="E28" s="127">
        <v>44137</v>
      </c>
      <c r="F28" s="127">
        <v>44188</v>
      </c>
      <c r="G28" s="94">
        <v>44248</v>
      </c>
      <c r="H28" s="94">
        <v>44308</v>
      </c>
      <c r="I28" s="127">
        <v>44385</v>
      </c>
      <c r="J28" s="159">
        <v>44390</v>
      </c>
      <c r="K28" s="127">
        <f>K31-10</f>
        <v>44365</v>
      </c>
      <c r="L28" s="127">
        <v>44420</v>
      </c>
      <c r="M28" s="204">
        <v>44372</v>
      </c>
      <c r="N28" s="204">
        <v>44386</v>
      </c>
      <c r="O28" s="127">
        <v>44424</v>
      </c>
      <c r="P28" s="127">
        <v>44483</v>
      </c>
      <c r="Q28" s="127">
        <v>44547</v>
      </c>
      <c r="R28" s="127">
        <v>44610</v>
      </c>
      <c r="S28" s="127">
        <v>44676</v>
      </c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</row>
    <row r="29" spans="1:31" ht="18.75" hidden="1" customHeight="1" x14ac:dyDescent="0.3">
      <c r="B29" s="266" t="s">
        <v>61</v>
      </c>
      <c r="C29" s="142">
        <v>44015</v>
      </c>
      <c r="D29" s="142">
        <v>44077</v>
      </c>
      <c r="E29" s="142">
        <v>44130</v>
      </c>
      <c r="F29" s="142">
        <v>44199</v>
      </c>
      <c r="G29" s="169">
        <v>44249</v>
      </c>
      <c r="H29" s="94">
        <v>44312</v>
      </c>
      <c r="I29" s="127">
        <v>44389</v>
      </c>
      <c r="J29" s="159">
        <v>44389</v>
      </c>
      <c r="K29" s="127">
        <v>44366</v>
      </c>
      <c r="L29" s="127">
        <v>44421</v>
      </c>
      <c r="M29" s="127">
        <v>44389</v>
      </c>
      <c r="N29" s="127">
        <v>44389</v>
      </c>
      <c r="O29" s="127"/>
      <c r="P29" s="127"/>
      <c r="Q29" s="127"/>
      <c r="R29" s="127"/>
      <c r="S29" s="127"/>
    </row>
    <row r="30" spans="1:31" ht="18.95" customHeight="1" x14ac:dyDescent="0.3">
      <c r="B30" s="268" t="s">
        <v>96</v>
      </c>
      <c r="C30" s="142"/>
      <c r="D30" s="142"/>
      <c r="E30" s="142"/>
      <c r="F30" s="142"/>
      <c r="G30" s="169"/>
      <c r="H30" s="94" t="s">
        <v>155</v>
      </c>
      <c r="I30" s="127"/>
      <c r="J30" s="159">
        <v>44392</v>
      </c>
      <c r="K30" s="127"/>
      <c r="L30" s="127"/>
      <c r="M30" s="275" t="s">
        <v>161</v>
      </c>
      <c r="N30" s="275" t="s">
        <v>161</v>
      </c>
      <c r="O30" s="221">
        <v>44426</v>
      </c>
      <c r="P30" s="127">
        <v>44488</v>
      </c>
      <c r="Q30" s="127">
        <v>44565</v>
      </c>
      <c r="R30" s="127">
        <v>44613</v>
      </c>
      <c r="S30" s="127">
        <v>44678</v>
      </c>
      <c r="T30" s="130"/>
    </row>
    <row r="31" spans="1:31" ht="18.75" customHeight="1" x14ac:dyDescent="0.3">
      <c r="B31" s="266" t="s">
        <v>62</v>
      </c>
      <c r="C31" s="197"/>
      <c r="D31" s="197"/>
      <c r="E31" s="197">
        <v>44139</v>
      </c>
      <c r="F31" s="197">
        <v>44202</v>
      </c>
      <c r="G31" s="197">
        <v>44258</v>
      </c>
      <c r="H31" s="94" t="s">
        <v>155</v>
      </c>
      <c r="I31" s="127">
        <v>44398</v>
      </c>
      <c r="J31" s="127">
        <v>44404</v>
      </c>
      <c r="K31" s="127">
        <v>44375</v>
      </c>
      <c r="L31" s="127">
        <v>44433</v>
      </c>
      <c r="M31" s="275" t="s">
        <v>161</v>
      </c>
      <c r="N31" s="275" t="s">
        <v>161</v>
      </c>
      <c r="O31" s="127">
        <v>44434</v>
      </c>
      <c r="P31" s="127">
        <v>44495</v>
      </c>
      <c r="Q31" s="127">
        <v>44567</v>
      </c>
      <c r="R31" s="127">
        <v>44622</v>
      </c>
      <c r="S31" s="127">
        <v>44685</v>
      </c>
      <c r="T31" s="130"/>
    </row>
    <row r="32" spans="1:31" s="131" customFormat="1" ht="27" customHeight="1" x14ac:dyDescent="0.3">
      <c r="A32" s="128"/>
      <c r="B32" s="268" t="s">
        <v>154</v>
      </c>
      <c r="C32" s="94"/>
      <c r="D32" s="94"/>
      <c r="E32" s="94"/>
      <c r="F32" s="94"/>
      <c r="G32" s="94"/>
      <c r="H32" s="94" t="s">
        <v>156</v>
      </c>
      <c r="I32" s="127"/>
      <c r="J32" s="127">
        <v>44765</v>
      </c>
      <c r="K32" s="127"/>
      <c r="L32" s="127"/>
      <c r="M32" s="204">
        <v>44377</v>
      </c>
      <c r="N32" s="204">
        <v>44389</v>
      </c>
      <c r="O32" s="127">
        <v>44431</v>
      </c>
      <c r="P32" s="127">
        <v>44491</v>
      </c>
      <c r="Q32" s="127">
        <v>44567</v>
      </c>
      <c r="R32" s="127">
        <v>44617</v>
      </c>
      <c r="S32" s="127">
        <v>44680</v>
      </c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</row>
    <row r="33" spans="1:31" s="66" customFormat="1" ht="36.950000000000003" customHeight="1" x14ac:dyDescent="0.3">
      <c r="A33" s="68"/>
      <c r="B33" s="266" t="s">
        <v>143</v>
      </c>
      <c r="C33" s="197" t="e">
        <f>#REF!-100</f>
        <v>#REF!</v>
      </c>
      <c r="D33" s="197" t="e">
        <f>#REF!-100</f>
        <v>#REF!</v>
      </c>
      <c r="E33" s="197">
        <v>44141</v>
      </c>
      <c r="F33" s="197">
        <v>44204</v>
      </c>
      <c r="G33" s="197">
        <v>44260</v>
      </c>
      <c r="H33" s="271">
        <v>44316</v>
      </c>
      <c r="I33" s="127">
        <f>I35-91</f>
        <v>44407</v>
      </c>
      <c r="J33" s="224" t="s">
        <v>162</v>
      </c>
      <c r="K33" s="269">
        <v>44377</v>
      </c>
      <c r="L33" s="127">
        <f>L35-91</f>
        <v>44442</v>
      </c>
      <c r="M33" s="272">
        <v>44383</v>
      </c>
      <c r="N33" s="272">
        <v>44392</v>
      </c>
      <c r="O33" s="127">
        <v>44435</v>
      </c>
      <c r="P33" s="127">
        <v>44497</v>
      </c>
      <c r="Q33" s="127" t="s">
        <v>146</v>
      </c>
      <c r="R33" s="127">
        <v>44623</v>
      </c>
      <c r="S33" s="127">
        <v>44687</v>
      </c>
    </row>
    <row r="34" spans="1:31" s="70" customFormat="1" ht="18.75" hidden="1" customHeight="1" x14ac:dyDescent="0.3">
      <c r="A34" s="69"/>
      <c r="B34" s="234" t="s">
        <v>64</v>
      </c>
      <c r="C34" s="148"/>
      <c r="D34" s="148"/>
      <c r="E34" s="98">
        <f>E35-E33</f>
        <v>90</v>
      </c>
      <c r="F34" s="98">
        <f>F35-F33</f>
        <v>86</v>
      </c>
      <c r="G34" s="98">
        <f t="shared" ref="G34:H34" si="8">G35-G33</f>
        <v>90</v>
      </c>
      <c r="H34" s="270">
        <f t="shared" si="8"/>
        <v>97</v>
      </c>
      <c r="I34" s="133">
        <v>-90</v>
      </c>
      <c r="J34" s="133">
        <v>-90</v>
      </c>
      <c r="K34" s="133">
        <v>-90</v>
      </c>
      <c r="L34" s="133">
        <v>-90</v>
      </c>
      <c r="M34" s="133">
        <v>-90</v>
      </c>
      <c r="N34" s="133">
        <v>-90</v>
      </c>
      <c r="O34" s="133"/>
      <c r="P34" s="133">
        <v>-90</v>
      </c>
      <c r="Q34" s="133">
        <v>-90</v>
      </c>
      <c r="R34" s="133">
        <v>-90</v>
      </c>
      <c r="S34" s="133">
        <v>-90</v>
      </c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</row>
    <row r="35" spans="1:31" s="70" customFormat="1" ht="18.75" customHeight="1" thickBot="1" x14ac:dyDescent="0.35">
      <c r="A35" s="69"/>
      <c r="B35" s="150" t="s">
        <v>65</v>
      </c>
      <c r="C35" s="142">
        <f>C36-64</f>
        <v>44103</v>
      </c>
      <c r="D35" s="142">
        <f>D36-64</f>
        <v>44164</v>
      </c>
      <c r="E35" s="93">
        <f>E36-60</f>
        <v>44231</v>
      </c>
      <c r="F35" s="93">
        <f t="shared" ref="F35:S35" si="9">F36-60</f>
        <v>44290</v>
      </c>
      <c r="G35" s="93">
        <f t="shared" si="9"/>
        <v>44350</v>
      </c>
      <c r="H35" s="94">
        <f t="shared" si="9"/>
        <v>44413</v>
      </c>
      <c r="I35" s="127">
        <f t="shared" si="9"/>
        <v>44498</v>
      </c>
      <c r="J35" s="127">
        <v>44498</v>
      </c>
      <c r="K35" s="127">
        <f t="shared" si="9"/>
        <v>44498</v>
      </c>
      <c r="L35" s="127">
        <f t="shared" si="9"/>
        <v>44533</v>
      </c>
      <c r="M35" s="127">
        <v>44498</v>
      </c>
      <c r="N35" s="127">
        <v>44498</v>
      </c>
      <c r="O35" s="127">
        <f t="shared" si="9"/>
        <v>44539</v>
      </c>
      <c r="P35" s="127">
        <f>P36-60</f>
        <v>44595</v>
      </c>
      <c r="Q35" s="127">
        <f t="shared" si="9"/>
        <v>44651</v>
      </c>
      <c r="R35" s="127">
        <f t="shared" si="9"/>
        <v>44714</v>
      </c>
      <c r="S35" s="127">
        <f t="shared" si="9"/>
        <v>44777</v>
      </c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</row>
    <row r="36" spans="1:31" s="141" customFormat="1" ht="39.950000000000003" customHeight="1" thickBot="1" x14ac:dyDescent="0.35">
      <c r="A36" s="139"/>
      <c r="B36" s="241" t="s">
        <v>67</v>
      </c>
      <c r="C36" s="242">
        <v>44167</v>
      </c>
      <c r="D36" s="242">
        <v>44228</v>
      </c>
      <c r="E36" s="242">
        <v>44291</v>
      </c>
      <c r="F36" s="242">
        <v>44350</v>
      </c>
      <c r="G36" s="242">
        <v>44410</v>
      </c>
      <c r="H36" s="242">
        <v>44473</v>
      </c>
      <c r="I36" s="242">
        <v>44558</v>
      </c>
      <c r="J36" s="243">
        <v>44558</v>
      </c>
      <c r="K36" s="242">
        <v>44558</v>
      </c>
      <c r="L36" s="242">
        <v>44593</v>
      </c>
      <c r="M36" s="243">
        <v>44558</v>
      </c>
      <c r="N36" s="243">
        <v>44558</v>
      </c>
      <c r="O36" s="242">
        <v>44599</v>
      </c>
      <c r="P36" s="242">
        <v>44655</v>
      </c>
      <c r="Q36" s="242">
        <v>44711</v>
      </c>
      <c r="R36" s="242">
        <v>44774</v>
      </c>
      <c r="S36" s="242">
        <v>44837</v>
      </c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</row>
    <row r="37" spans="1:31" s="10" customFormat="1" ht="18.75" customHeight="1" x14ac:dyDescent="0.3">
      <c r="A37" s="9"/>
      <c r="B37" s="150" t="s">
        <v>104</v>
      </c>
      <c r="C37" s="142"/>
      <c r="D37" s="142"/>
      <c r="E37" s="142">
        <v>44148</v>
      </c>
      <c r="F37" s="93">
        <v>44211</v>
      </c>
      <c r="G37" s="93">
        <v>44264</v>
      </c>
      <c r="H37" s="93">
        <v>44330</v>
      </c>
      <c r="I37" s="187">
        <f>I38-35</f>
        <v>44399</v>
      </c>
      <c r="J37" s="276">
        <f>J38-35</f>
        <v>44399</v>
      </c>
      <c r="K37" s="166">
        <f>K38-35</f>
        <v>44399</v>
      </c>
      <c r="L37" s="127">
        <v>44435</v>
      </c>
      <c r="M37" s="159">
        <f>M38-35</f>
        <v>44399</v>
      </c>
      <c r="N37" s="159">
        <f>N38-35</f>
        <v>44399</v>
      </c>
      <c r="O37" s="127">
        <v>44449</v>
      </c>
      <c r="P37" s="127">
        <f>(P38-35)</f>
        <v>44498</v>
      </c>
      <c r="Q37" s="127">
        <f>(Q38-35)</f>
        <v>44561</v>
      </c>
      <c r="R37" s="127">
        <f>(R38-35)</f>
        <v>44617</v>
      </c>
      <c r="S37" s="127">
        <f>(S38-35)</f>
        <v>44680</v>
      </c>
      <c r="T37" s="207"/>
    </row>
    <row r="38" spans="1:31" ht="18.75" customHeight="1" x14ac:dyDescent="0.3">
      <c r="B38" s="233" t="s">
        <v>70</v>
      </c>
      <c r="C38" s="147"/>
      <c r="D38" s="147"/>
      <c r="E38" s="147">
        <f>E39-10</f>
        <v>44184</v>
      </c>
      <c r="F38" s="100">
        <v>43873</v>
      </c>
      <c r="G38" s="100">
        <f t="shared" ref="G38" si="10">G39-10</f>
        <v>44292</v>
      </c>
      <c r="H38" s="100">
        <v>44361</v>
      </c>
      <c r="I38" s="187">
        <f>I39-7</f>
        <v>44434</v>
      </c>
      <c r="J38" s="159">
        <f>J39-7</f>
        <v>44434</v>
      </c>
      <c r="K38" s="166">
        <f>K39-7</f>
        <v>44434</v>
      </c>
      <c r="L38" s="127">
        <f>L39-15</f>
        <v>44471</v>
      </c>
      <c r="M38" s="159">
        <f>M39-7</f>
        <v>44434</v>
      </c>
      <c r="N38" s="159">
        <f>N39-7</f>
        <v>44434</v>
      </c>
      <c r="O38" s="127">
        <f>O39-10</f>
        <v>44476</v>
      </c>
      <c r="P38" s="127">
        <f>P39-15</f>
        <v>44533</v>
      </c>
      <c r="Q38" s="127">
        <f>Q39-15</f>
        <v>44596</v>
      </c>
      <c r="R38" s="127">
        <f>R39-15</f>
        <v>44652</v>
      </c>
      <c r="S38" s="127">
        <f>S39-15</f>
        <v>44715</v>
      </c>
    </row>
    <row r="39" spans="1:31" ht="18.75" customHeight="1" x14ac:dyDescent="0.3">
      <c r="B39" s="150" t="s">
        <v>71</v>
      </c>
      <c r="C39" s="142"/>
      <c r="D39" s="142"/>
      <c r="E39" s="142">
        <v>44194</v>
      </c>
      <c r="F39" s="93">
        <v>44246</v>
      </c>
      <c r="G39" s="93">
        <v>44302</v>
      </c>
      <c r="H39" s="93">
        <v>44369</v>
      </c>
      <c r="I39" s="187">
        <f>I41-75</f>
        <v>44441</v>
      </c>
      <c r="J39" s="159">
        <f>J41-75</f>
        <v>44441</v>
      </c>
      <c r="K39" s="166">
        <f>K41-75</f>
        <v>44441</v>
      </c>
      <c r="L39" s="127">
        <f t="shared" ref="L39:S39" si="11">(L41-75)</f>
        <v>44486</v>
      </c>
      <c r="M39" s="159">
        <f>M41-75</f>
        <v>44441</v>
      </c>
      <c r="N39" s="159">
        <f>N41-75</f>
        <v>44441</v>
      </c>
      <c r="O39" s="127">
        <f t="shared" si="11"/>
        <v>44486</v>
      </c>
      <c r="P39" s="127">
        <f t="shared" si="11"/>
        <v>44548</v>
      </c>
      <c r="Q39" s="127">
        <f t="shared" si="11"/>
        <v>44611</v>
      </c>
      <c r="R39" s="127">
        <f t="shared" si="11"/>
        <v>44667</v>
      </c>
      <c r="S39" s="127">
        <f t="shared" si="11"/>
        <v>44730</v>
      </c>
    </row>
    <row r="40" spans="1:31" s="4" customFormat="1" ht="18.75" customHeight="1" x14ac:dyDescent="0.3">
      <c r="A40" s="3"/>
      <c r="B40" s="235" t="s">
        <v>72</v>
      </c>
      <c r="C40" s="142"/>
      <c r="D40" s="142"/>
      <c r="E40" s="142">
        <v>44204</v>
      </c>
      <c r="F40" s="93">
        <v>44260</v>
      </c>
      <c r="G40" s="93">
        <v>44316</v>
      </c>
      <c r="H40" s="93">
        <v>44378</v>
      </c>
      <c r="I40" s="187">
        <v>44440</v>
      </c>
      <c r="J40" s="159">
        <v>44440</v>
      </c>
      <c r="K40" s="166">
        <v>44440</v>
      </c>
      <c r="L40" s="127">
        <f t="shared" ref="L40:S41" si="12">L41-60</f>
        <v>44501</v>
      </c>
      <c r="M40" s="159">
        <v>44440</v>
      </c>
      <c r="N40" s="159">
        <v>44440</v>
      </c>
      <c r="O40" s="127">
        <f t="shared" si="12"/>
        <v>44501</v>
      </c>
      <c r="P40" s="127">
        <f t="shared" si="12"/>
        <v>44563</v>
      </c>
      <c r="Q40" s="127">
        <f t="shared" si="12"/>
        <v>44626</v>
      </c>
      <c r="R40" s="127">
        <f t="shared" si="12"/>
        <v>44682</v>
      </c>
      <c r="S40" s="127">
        <f t="shared" si="12"/>
        <v>44745</v>
      </c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</row>
    <row r="41" spans="1:31" s="4" customFormat="1" ht="18.75" customHeight="1" thickBot="1" x14ac:dyDescent="0.35">
      <c r="A41" s="3"/>
      <c r="B41" s="150" t="s">
        <v>73</v>
      </c>
      <c r="C41" s="142">
        <f>C42-64</f>
        <v>44136</v>
      </c>
      <c r="D41" s="142">
        <f>D42-64</f>
        <v>44192</v>
      </c>
      <c r="E41" s="93">
        <f>E42-60</f>
        <v>44259</v>
      </c>
      <c r="F41" s="93">
        <f t="shared" ref="F41:H41" si="13">F42-60</f>
        <v>44322</v>
      </c>
      <c r="G41" s="93">
        <f t="shared" si="13"/>
        <v>44379</v>
      </c>
      <c r="H41" s="93">
        <f t="shared" si="13"/>
        <v>44441</v>
      </c>
      <c r="I41" s="187">
        <f>I42-60</f>
        <v>44516</v>
      </c>
      <c r="J41" s="159">
        <f>J42-60</f>
        <v>44516</v>
      </c>
      <c r="K41" s="166">
        <f>K42-60</f>
        <v>44516</v>
      </c>
      <c r="L41" s="127">
        <f t="shared" si="12"/>
        <v>44561</v>
      </c>
      <c r="M41" s="159">
        <f>M42-60</f>
        <v>44516</v>
      </c>
      <c r="N41" s="159">
        <f>N42-60</f>
        <v>44516</v>
      </c>
      <c r="O41" s="127">
        <f t="shared" si="12"/>
        <v>44561</v>
      </c>
      <c r="P41" s="127">
        <f t="shared" si="12"/>
        <v>44623</v>
      </c>
      <c r="Q41" s="127">
        <f t="shared" si="12"/>
        <v>44686</v>
      </c>
      <c r="R41" s="127">
        <f t="shared" si="12"/>
        <v>44742</v>
      </c>
      <c r="S41" s="127">
        <f t="shared" si="12"/>
        <v>44805</v>
      </c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31" s="138" customFormat="1" ht="18.75" customHeight="1" x14ac:dyDescent="0.3">
      <c r="A42" s="135"/>
      <c r="B42" s="241" t="s">
        <v>74</v>
      </c>
      <c r="C42" s="242">
        <v>44200</v>
      </c>
      <c r="D42" s="242">
        <v>44256</v>
      </c>
      <c r="E42" s="242">
        <v>44319</v>
      </c>
      <c r="F42" s="242">
        <v>44382</v>
      </c>
      <c r="G42" s="242">
        <v>44439</v>
      </c>
      <c r="H42" s="242">
        <v>44501</v>
      </c>
      <c r="I42" s="242">
        <v>44576</v>
      </c>
      <c r="J42" s="242">
        <v>44576</v>
      </c>
      <c r="K42" s="242">
        <v>44576</v>
      </c>
      <c r="L42" s="242">
        <v>44621</v>
      </c>
      <c r="M42" s="242">
        <v>44576</v>
      </c>
      <c r="N42" s="242">
        <v>44576</v>
      </c>
      <c r="O42" s="242">
        <v>44621</v>
      </c>
      <c r="P42" s="242">
        <v>44683</v>
      </c>
      <c r="Q42" s="242">
        <v>44746</v>
      </c>
      <c r="R42" s="242">
        <v>44802</v>
      </c>
      <c r="S42" s="242">
        <v>44865</v>
      </c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1:31" s="83" customFormat="1" ht="18.75" customHeight="1" x14ac:dyDescent="0.3">
      <c r="A43" s="84"/>
      <c r="B43" s="85"/>
      <c r="C43" s="86"/>
      <c r="D43" s="86"/>
      <c r="E43" s="86"/>
      <c r="F43" s="86"/>
      <c r="G43" s="86"/>
      <c r="H43" s="86"/>
      <c r="I43" s="191"/>
      <c r="J43" s="87"/>
      <c r="K43" s="163"/>
      <c r="L43" s="87"/>
      <c r="M43" s="87"/>
      <c r="N43" s="87"/>
      <c r="O43" s="87"/>
      <c r="P43" s="170" t="s">
        <v>103</v>
      </c>
      <c r="Q43" s="87"/>
      <c r="R43" s="87"/>
      <c r="S43" s="87"/>
    </row>
    <row r="44" spans="1:31" s="83" customFormat="1" ht="18.75" customHeight="1" x14ac:dyDescent="0.3">
      <c r="A44" s="84"/>
      <c r="B44" s="85"/>
      <c r="C44" s="86"/>
      <c r="D44" s="86"/>
      <c r="E44" s="88"/>
      <c r="F44" s="125"/>
      <c r="G44" s="86"/>
      <c r="H44" s="86"/>
      <c r="I44" s="191"/>
      <c r="J44" s="87"/>
      <c r="K44" s="163"/>
      <c r="L44" s="87"/>
      <c r="M44" s="87"/>
      <c r="N44" s="87"/>
      <c r="O44" s="87"/>
      <c r="P44" s="87"/>
      <c r="Q44" s="87"/>
      <c r="R44" s="87"/>
      <c r="S44" s="87"/>
    </row>
    <row r="45" spans="1:31" ht="18.75" customHeight="1" x14ac:dyDescent="0.3">
      <c r="B45" s="236"/>
      <c r="F45" s="126"/>
      <c r="G45" s="126"/>
      <c r="H45" s="126"/>
    </row>
    <row r="46" spans="1:31" ht="18.75" customHeight="1" x14ac:dyDescent="0.3">
      <c r="B46" s="236"/>
      <c r="D46" s="8"/>
      <c r="F46" s="126"/>
      <c r="G46" s="126"/>
      <c r="H46" s="126"/>
    </row>
    <row r="47" spans="1:31" ht="18.75" customHeight="1" x14ac:dyDescent="0.3">
      <c r="F47" s="126"/>
      <c r="G47" s="126"/>
      <c r="H47" s="126"/>
    </row>
    <row r="48" spans="1:31" ht="18.75" customHeight="1" x14ac:dyDescent="0.3">
      <c r="B48" s="236"/>
    </row>
    <row r="49" spans="2:2" ht="18.75" customHeight="1" x14ac:dyDescent="0.3">
      <c r="B49" s="236"/>
    </row>
    <row r="50" spans="2:2" ht="18.75" customHeight="1" x14ac:dyDescent="0.3">
      <c r="B50" s="236"/>
    </row>
  </sheetData>
  <autoFilter ref="B8:H8" xr:uid="{00000000-0009-0000-0000-000006000000}"/>
  <pageMargins left="0.25" right="0.25" top="0.75" bottom="0.75" header="0.3" footer="0.3"/>
  <pageSetup paperSize="5" scale="55" orientation="landscape" r:id="rId1"/>
  <headerFooter>
    <oddHeader>&amp;L&amp;D&amp;R&amp;F</oddHead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67" operator="between" id="{156D3FD7-7C79-400E-B062-16E6B50A394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C10:I12 C42:H44 C29:D30 I29:I30 C14:I14 C31:I35 C22:I28 I42 C37:I41 C36:H36</xm:sqref>
        </x14:conditionalFormatting>
        <x14:conditionalFormatting xmlns:xm="http://schemas.microsoft.com/office/excel/2006/main">
          <x14:cfRule type="cellIs" priority="1566" operator="between" id="{08E62E43-1DFF-406C-A887-51D7DE1D4C7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D8:G8 D45:G1048576 C10:I12 C42:H44 C29:D30 I29:I30 C14:I14 C31:I35 C22:I28 I42 C37:I41 C36:H36</xm:sqref>
        </x14:conditionalFormatting>
        <x14:conditionalFormatting xmlns:xm="http://schemas.microsoft.com/office/excel/2006/main">
          <x14:cfRule type="cellIs" priority="1564" operator="equal" id="{049213F2-43EB-4BBB-8F2A-2F34777799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65" operator="equal" id="{41C764CD-9C81-4D09-8B16-E697083DBE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D8 C10:I12 D42:D1048576 C29:D30 I29:I30 C14:I14 C31:I35 C22:I28 C37:I41 C36:H36</xm:sqref>
        </x14:conditionalFormatting>
        <x14:conditionalFormatting xmlns:xm="http://schemas.microsoft.com/office/excel/2006/main">
          <x14:cfRule type="cellIs" priority="1561" operator="equal" id="{72B0DC5E-737F-4056-A6DE-A4614347621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62" operator="equal" id="{9093ECED-A91B-43F0-AD7B-5ABDFE7D853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63" operator="equal" id="{0BCAB2D9-BA09-49D6-AEB6-53423E24313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C8:I8 C29:D30 I29:I30 C14:I14 C22:I28 C31:I35 C37:I1048576 C36:H36 C10:I12</xm:sqref>
        </x14:conditionalFormatting>
        <x14:conditionalFormatting xmlns:xm="http://schemas.microsoft.com/office/excel/2006/main">
          <x14:cfRule type="cellIs" priority="1559" operator="between" id="{1A42D5A0-EB16-422A-A0D3-C8FB6E5F2F9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60" operator="equal" id="{8A22C758-AF4A-49AF-99FB-6A40C687EB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C8:I8 C29:D30 I29:I30 C14:I14 C22:I28 C31:I35 C37:I1048576 C36:H36 C10:I12</xm:sqref>
        </x14:conditionalFormatting>
        <x14:conditionalFormatting xmlns:xm="http://schemas.microsoft.com/office/excel/2006/main">
          <x14:cfRule type="cellIs" priority="1557" operator="equal" id="{0EB2AC0B-F079-4C39-B829-B91DCB3D90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8" operator="equal" id="{18CC2B53-4B45-48AE-84C7-DDAEE94295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E8:I8 C8 D41:H41 C36:C37 C39:C1048576 C33:I35 E42:H1048576 I41:I1048576</xm:sqref>
        </x14:conditionalFormatting>
        <x14:conditionalFormatting xmlns:xm="http://schemas.microsoft.com/office/excel/2006/main">
          <x14:cfRule type="cellIs" priority="1556" operator="between" id="{84EFBF92-96D0-4212-97CB-F5557505148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C42:C45 C8 C33:H34 C21:I21 D31:I32 D29:D30 I29:I30 C24:C25 C40:I40 C14 C18:I19 D35:H35 C29:C32 C35:C37 I33:I35 E37:I37 E36:H36 C10:C12</xm:sqref>
        </x14:conditionalFormatting>
        <x14:conditionalFormatting xmlns:xm="http://schemas.microsoft.com/office/excel/2006/main">
          <x14:cfRule type="cellIs" priority="1554" operator="equal" id="{7349894D-8992-4590-A645-26E87144BB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5" operator="equal" id="{74F1FA51-23CB-4302-8204-4D68668A18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C42:C45 C8 C21:I21 C37:I37 D29:D30 I29:I30 C24:C25 C40:I40 C14 C18:I19 D31:I35 C29:C36 D36:H36 C10:C12</xm:sqref>
        </x14:conditionalFormatting>
        <x14:conditionalFormatting xmlns:xm="http://schemas.microsoft.com/office/excel/2006/main">
          <x14:cfRule type="cellIs" priority="1551" operator="equal" id="{9C765B03-3ABA-473E-83C1-81FA33AC784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2" operator="equal" id="{677E3CD2-35FB-47CB-9878-DD0CAF9F3CF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3" operator="equal" id="{DBAC3626-D9A6-46AF-9F27-68E77382F4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C42:C44 C10:C12 C21:I21 C37:I37 D29:D30 I29:I30 C24:C25 C40:I40 C14 C18:I19 D31:I35 C29:C36 D36:H36</xm:sqref>
        </x14:conditionalFormatting>
        <x14:conditionalFormatting xmlns:xm="http://schemas.microsoft.com/office/excel/2006/main">
          <x14:cfRule type="cellIs" priority="1550" operator="between" id="{7AB463DE-5CD7-4B3E-AF6B-1350D0F169C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C42:C44 C10:C12 C21:I21 C37:I37 D29:D30 I29:I30 C24:C25 C40:H40 I40:I44 C14 C18:I19 D31:I35 C29:C36 D36:H36</xm:sqref>
        </x14:conditionalFormatting>
        <x14:conditionalFormatting xmlns:xm="http://schemas.microsoft.com/office/excel/2006/main">
          <x14:cfRule type="cellIs" priority="1549" operator="between" id="{0903924F-17CB-4CDC-8D76-492A973589E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D36:D37 I41:I44 D33:I35 C34:C35</xm:sqref>
        </x14:conditionalFormatting>
        <x14:conditionalFormatting xmlns:xm="http://schemas.microsoft.com/office/excel/2006/main">
          <x14:cfRule type="cellIs" priority="1547" operator="between" id="{9C0A1391-0994-4AF7-950A-68CAB50D9D4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48" operator="equal" id="{EE65E315-928A-45D4-B3E7-1DF8B36F47F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C29:D32 I29:I30 D33:D37 E31:I35</xm:sqref>
        </x14:conditionalFormatting>
        <x14:conditionalFormatting xmlns:xm="http://schemas.microsoft.com/office/excel/2006/main">
          <x14:cfRule type="cellIs" priority="1545" operator="between" id="{EE05E40A-BAFF-45F9-AF4A-39510C4B872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46" operator="equal" id="{ADC206E6-7103-428B-914F-244A0520C63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C42:C45 C8 C33:H34 C21:I21 C24:C25 C40:I40 C14 C18:I19 D35:H35 C29:C32 C35:C37 I33:I35 E37:I37 E36:H36 C10:C12</xm:sqref>
        </x14:conditionalFormatting>
        <x14:conditionalFormatting xmlns:xm="http://schemas.microsoft.com/office/excel/2006/main">
          <x14:cfRule type="cellIs" priority="1543" operator="between" id="{81352C06-AF98-426E-A8CF-266D66974A5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44" operator="equal" id="{B88CC5C8-6140-459F-907E-E292D91BC9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C34:H35</xm:sqref>
        </x14:conditionalFormatting>
        <x14:conditionalFormatting xmlns:xm="http://schemas.microsoft.com/office/excel/2006/main">
          <x14:cfRule type="cellIs" priority="1542" operator="between" id="{B0002CA5-6274-49EC-8249-08F5CA899DE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40" operator="equal" id="{531D198D-B993-419E-A0E2-5F756785D39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41" operator="equal" id="{9DC720C6-862B-44CA-9A5A-804A3AF883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37" operator="equal" id="{9ECF8F97-776F-495C-8A2C-9760B94D43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38" operator="equal" id="{901E699C-DD1A-4DF2-B59F-482A531F5D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39" operator="equal" id="{C134BFF9-D774-477E-8824-615D6E1196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36" operator="between" id="{2FE01193-117C-4D89-917E-A3F6F641C9F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34" operator="between" id="{BF66D987-98B8-4B88-81B3-9A2359F84F7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35" operator="equal" id="{437D7637-9FEF-4F5A-A667-F6C088DE8F6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33" operator="between" id="{19E7172A-5569-437B-A832-58C3E20CFAB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32" operator="between" id="{FE17954A-394A-4517-A376-6AEB6E8F1B8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30" operator="equal" id="{9B69A923-7057-48B3-9655-CC5EAC7C7D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31" operator="equal" id="{E2823FE6-3E8D-4F27-8E01-9D9791F53E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27" operator="equal" id="{DEF57D93-E8B6-47E1-870E-EABB2FD935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8" operator="equal" id="{282C0D0E-29BC-4460-8F90-D13D7B513E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9" operator="equal" id="{FB24E7F0-3805-42A2-8EE1-A53449C8E0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25" operator="between" id="{F2706537-EE83-4885-88A1-E2013C2A563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26" operator="equal" id="{9ADF85C4-1FAE-44E2-86CE-8E4FCE9A91B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24" operator="between" id="{B456E813-A435-4DC1-89F4-4CF4FB8D66B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22" operator="equal" id="{37087D5A-BF5A-4CD6-9E12-0D73A04223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3" operator="equal" id="{0D018C6D-6822-400A-A5F4-B8997A5117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19" operator="equal" id="{C00BAC61-2367-4EFD-8FBC-530C8648C5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0" operator="equal" id="{2DD98B3B-57EC-491E-B174-D338293113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1" operator="equal" id="{D4AA6409-A246-47FE-A5DE-44A81D9A86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18" operator="between" id="{ECE61F8D-7079-4E0D-9F8B-1BA98CCF8BB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16" operator="between" id="{7C3D031C-BDEC-45A0-973D-0839C017D47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17" operator="equal" id="{E3E74CA7-842D-4143-B400-F97014B6B3F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15" operator="between" id="{B5D51119-5C2E-4ABA-9840-AA690256AF5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14" operator="between" id="{1F4F0FFB-B8AE-4A6E-9D10-933B3A4E514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12" operator="equal" id="{1C3C81CF-981F-4B81-9019-A4F4BEB0A24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13" operator="equal" id="{10F4746C-1745-4C6B-B186-0AE809A2E7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09" operator="equal" id="{6424EE3F-C97C-43A8-B1E3-6A861C4E4A9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10" operator="equal" id="{B380A69E-2DB8-4FCA-89AD-6C1D83EFCFA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11" operator="equal" id="{238A9524-D2A3-4754-9DA2-F13DC668A8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07" operator="between" id="{4382E1E8-AC8F-44D4-A371-FE4AD7E83A5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08" operator="equal" id="{6A214709-93F3-4C15-9C18-B4B4BF5750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06" operator="between" id="{B4ED35A3-08BA-4AF3-B6B3-B5E525A8F63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04" operator="equal" id="{22A5C542-BA33-4631-ADC1-E7DE3AE3D6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05" operator="equal" id="{6F46470B-564A-4976-A4F8-8D87FF1056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01" operator="equal" id="{ED754142-300E-47C3-9C5D-B62F3571B4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02" operator="equal" id="{8E38FA63-4327-435F-9377-A473B09CE7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03" operator="equal" id="{A9ED3623-75F6-49A4-9C1D-F058F265809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500" operator="between" id="{40575F11-1855-4F05-B97A-77B71A7D774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98" operator="between" id="{220F8309-F54E-4995-B374-71C2A2026C7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99" operator="equal" id="{1F81605C-A5A4-4A8A-A6D8-CE58D588C8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96" operator="between" id="{53E7C5A5-48E2-4E7E-866A-3D3E7F503A0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97" operator="equal" id="{7A766343-4285-4BC0-8F5A-5CAF85FEB6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ellIs" priority="1495" operator="between" id="{B25807A9-6EFB-437A-8657-57E13232F18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O11:O12 I36 O34 O28:O32 O36 O25:O26</xm:sqref>
        </x14:conditionalFormatting>
        <x14:conditionalFormatting xmlns:xm="http://schemas.microsoft.com/office/excel/2006/main">
          <x14:cfRule type="cellIs" priority="1494" operator="between" id="{F2CC5192-F1A9-4E53-8F81-05989C10A30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O11:O12 I36 O34 O28:O32 O36 O25:O26</xm:sqref>
        </x14:conditionalFormatting>
        <x14:conditionalFormatting xmlns:xm="http://schemas.microsoft.com/office/excel/2006/main">
          <x14:cfRule type="cellIs" priority="1492" operator="equal" id="{205F38F3-F56C-43DE-871E-4F506A55314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93" operator="equal" id="{E9EC95BB-18A7-489E-80AA-710F7995342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O11:O12 I36 O34 O28:O32 O36 O25:O26</xm:sqref>
        </x14:conditionalFormatting>
        <x14:conditionalFormatting xmlns:xm="http://schemas.microsoft.com/office/excel/2006/main">
          <x14:cfRule type="cellIs" priority="1489" operator="equal" id="{15634E10-5CB5-4718-B16F-A03307AA8C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90" operator="equal" id="{921B75B1-4C4A-4757-B062-55A01A68FD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91" operator="equal" id="{8F374B40-4C63-4AAD-8662-089720603C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 I36 O34 O11:O12 O28:O32 O42:O1048576 O36 O25:O26</xm:sqref>
        </x14:conditionalFormatting>
        <x14:conditionalFormatting xmlns:xm="http://schemas.microsoft.com/office/excel/2006/main">
          <x14:cfRule type="cellIs" priority="1487" operator="between" id="{68270990-7D5D-4088-860C-192382F7ED9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88" operator="equal" id="{538B991A-0551-4938-B9E3-2541019F89C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 I36 O34 O11:O12 O28:O32 O42:O1048576 O36 O25:O26</xm:sqref>
        </x14:conditionalFormatting>
        <x14:conditionalFormatting xmlns:xm="http://schemas.microsoft.com/office/excel/2006/main">
          <x14:cfRule type="cellIs" priority="1485" operator="equal" id="{6F28DDB6-F84F-4D01-952D-9504483E64D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86" operator="equal" id="{EE23B107-8CFB-4653-8F0D-5CC24BFA85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 O42:O1048576 O34</xm:sqref>
        </x14:conditionalFormatting>
        <x14:conditionalFormatting xmlns:xm="http://schemas.microsoft.com/office/excel/2006/main">
          <x14:cfRule type="cellIs" priority="1484" operator="between" id="{4ADA70F7-7787-4879-B4E4-0014A50075F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O29:O32 I36 O34 O36</xm:sqref>
        </x14:conditionalFormatting>
        <x14:conditionalFormatting xmlns:xm="http://schemas.microsoft.com/office/excel/2006/main">
          <x14:cfRule type="cellIs" priority="1482" operator="equal" id="{21D7DB96-F52C-427A-AE3B-FF97CAB593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83" operator="equal" id="{58DD62EA-47D4-4AB8-861F-E9A0D52482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O29:O32 I36 O34 O36</xm:sqref>
        </x14:conditionalFormatting>
        <x14:conditionalFormatting xmlns:xm="http://schemas.microsoft.com/office/excel/2006/main">
          <x14:cfRule type="cellIs" priority="1479" operator="equal" id="{06B1783D-7B37-4F20-8648-DD4506C2C0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80" operator="equal" id="{5ECBA8D4-A5E5-4B7F-802A-FBDB1F6957C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81" operator="equal" id="{AE1D97CF-8047-4370-9E4E-B1265AB4AF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O29:O32 I36 O34 O36</xm:sqref>
        </x14:conditionalFormatting>
        <x14:conditionalFormatting xmlns:xm="http://schemas.microsoft.com/office/excel/2006/main">
          <x14:cfRule type="cellIs" priority="1478" operator="between" id="{2ABDDA55-2785-4FFB-8F21-AAFEC52D314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O42:O44 O29:O32 I36 O34 O36</xm:sqref>
        </x14:conditionalFormatting>
        <x14:conditionalFormatting xmlns:xm="http://schemas.microsoft.com/office/excel/2006/main">
          <x14:cfRule type="cellIs" priority="1477" operator="between" id="{D1115C9C-3B8A-446E-81A6-1EBDDD20AAD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O42:O44 O34</xm:sqref>
        </x14:conditionalFormatting>
        <x14:conditionalFormatting xmlns:xm="http://schemas.microsoft.com/office/excel/2006/main">
          <x14:cfRule type="cellIs" priority="1475" operator="between" id="{913B850C-0D13-49FD-B496-F19EEF29432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76" operator="equal" id="{C22DAEEF-52F2-434C-83ED-CA1170388DC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O29:O32 O34</xm:sqref>
        </x14:conditionalFormatting>
        <x14:conditionalFormatting xmlns:xm="http://schemas.microsoft.com/office/excel/2006/main">
          <x14:cfRule type="cellIs" priority="1473" operator="between" id="{F6E13AB1-D152-4CFA-BA60-BB5920E5CA0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74" operator="equal" id="{9587BFAB-68D3-40E9-ABF4-9220FF5A31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O34 I36 O36</xm:sqref>
        </x14:conditionalFormatting>
        <x14:conditionalFormatting xmlns:xm="http://schemas.microsoft.com/office/excel/2006/main">
          <x14:cfRule type="cellIs" priority="1463" operator="between" id="{3722F47F-D479-4595-BDD3-4B658B70755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462" operator="between" id="{DBEE23C7-DF6E-4888-8F32-4D20CE06831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460" operator="equal" id="{24C229AD-21C0-4ECF-A2F2-AFBFCF52B4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61" operator="equal" id="{BC71FDA7-482B-47E3-BD6D-F48F51458A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457" operator="equal" id="{1E588720-798F-4218-850A-AE96C7477C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8" operator="equal" id="{C64227EF-8EB2-402E-B2DC-6EF1409B4A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9" operator="equal" id="{813B606F-226C-40DA-BEA7-46AB0C60934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455" operator="between" id="{648B2F08-67DA-4201-BADB-8B7DD96ADC7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56" operator="equal" id="{4C241E8A-0FDD-4AF2-8E35-D60DE944BA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453" operator="between" id="{B1F5FF31-0A80-481E-AD7B-E5F3A2044DC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54" operator="equal" id="{B6F34B1B-F5CF-4F94-AAFC-E91F39DD9EB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O34</xm:sqref>
        </x14:conditionalFormatting>
        <x14:conditionalFormatting xmlns:xm="http://schemas.microsoft.com/office/excel/2006/main">
          <x14:cfRule type="cellIs" priority="1452" operator="between" id="{F382C3B5-0D0B-4506-A176-D7CB1E972EC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K10:K12 K14 K22:K35 K37:K42</xm:sqref>
        </x14:conditionalFormatting>
        <x14:conditionalFormatting xmlns:xm="http://schemas.microsoft.com/office/excel/2006/main">
          <x14:cfRule type="cellIs" priority="1451" operator="between" id="{82C50CF8-9977-4179-A50B-1E017AAD566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K10:K12 K14 K22:K35 K37:K42</xm:sqref>
        </x14:conditionalFormatting>
        <x14:conditionalFormatting xmlns:xm="http://schemas.microsoft.com/office/excel/2006/main">
          <x14:cfRule type="cellIs" priority="1449" operator="equal" id="{E2FB2655-01F9-4713-ADD8-3AA8DD8150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0" operator="equal" id="{EF82E287-C4E3-4AE0-B8C5-5A428C6538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K10:K12 K14 K22:K35 K37:K41</xm:sqref>
        </x14:conditionalFormatting>
        <x14:conditionalFormatting xmlns:xm="http://schemas.microsoft.com/office/excel/2006/main">
          <x14:cfRule type="cellIs" priority="1446" operator="equal" id="{6A140725-422B-4587-BC97-69BDBACC21D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47" operator="equal" id="{93479DDC-38BE-4321-A9BC-82912D1694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48" operator="equal" id="{2A78B1C0-FF45-4F3C-AE7A-C73B26D7C30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 K14 K22:K35 K37:K1048576 K10:K12</xm:sqref>
        </x14:conditionalFormatting>
        <x14:conditionalFormatting xmlns:xm="http://schemas.microsoft.com/office/excel/2006/main">
          <x14:cfRule type="cellIs" priority="1444" operator="between" id="{2E67482F-526B-4B09-B5B8-1249441F8E4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45" operator="equal" id="{3FFBD7A3-6E1C-4B0A-A4D2-E69020E6E20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 K14 K22:K35 K37:K1048576 K10:K12</xm:sqref>
        </x14:conditionalFormatting>
        <x14:conditionalFormatting xmlns:xm="http://schemas.microsoft.com/office/excel/2006/main">
          <x14:cfRule type="cellIs" priority="1442" operator="equal" id="{5ECAFC69-0AC2-4AB5-AD79-0FEC0ABE40C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43" operator="equal" id="{4E0926DD-E5D2-46F0-AAA7-94E5EA71C08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 K33:K35 K41:K1048576</xm:sqref>
        </x14:conditionalFormatting>
        <x14:conditionalFormatting xmlns:xm="http://schemas.microsoft.com/office/excel/2006/main">
          <x14:cfRule type="cellIs" priority="1441" operator="between" id="{DB47FD57-56D9-4C85-97E5-46437FE1129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K21 K40 K18:K19 K29:K35 K37</xm:sqref>
        </x14:conditionalFormatting>
        <x14:conditionalFormatting xmlns:xm="http://schemas.microsoft.com/office/excel/2006/main">
          <x14:cfRule type="cellIs" priority="1439" operator="equal" id="{CB8C12D4-0E7E-438E-8F04-892E151841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40" operator="equal" id="{1399C14E-0F25-44C4-94C9-570D78B9B12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K21 K37 K40 K18:K19 K29:K35</xm:sqref>
        </x14:conditionalFormatting>
        <x14:conditionalFormatting xmlns:xm="http://schemas.microsoft.com/office/excel/2006/main">
          <x14:cfRule type="cellIs" priority="1436" operator="equal" id="{5F96A365-1286-49E5-B708-C0165B7612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37" operator="equal" id="{40BAFFFF-5DD3-403A-A1CC-FA400CA502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38" operator="equal" id="{327ADA57-F912-463B-841E-01DF1F82E5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K21 K37 K40 K18:K19 K29:K35</xm:sqref>
        </x14:conditionalFormatting>
        <x14:conditionalFormatting xmlns:xm="http://schemas.microsoft.com/office/excel/2006/main">
          <x14:cfRule type="cellIs" priority="1435" operator="between" id="{35163DDA-0444-413D-9D8A-2938E5CD611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K21 K37 K40:K44 K18:K19 K29:K35</xm:sqref>
        </x14:conditionalFormatting>
        <x14:conditionalFormatting xmlns:xm="http://schemas.microsoft.com/office/excel/2006/main">
          <x14:cfRule type="cellIs" priority="1434" operator="between" id="{1BB503AC-1999-4A4D-BAB2-F00F59D6DB5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K41:K44 K33:K35</xm:sqref>
        </x14:conditionalFormatting>
        <x14:conditionalFormatting xmlns:xm="http://schemas.microsoft.com/office/excel/2006/main">
          <x14:cfRule type="cellIs" priority="1432" operator="between" id="{654E5673-E52D-4E63-8D2D-A9DDC290326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33" operator="equal" id="{C2C7AB04-7241-4BF6-86BA-EDD70348AE7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K29:K35</xm:sqref>
        </x14:conditionalFormatting>
        <x14:conditionalFormatting xmlns:xm="http://schemas.microsoft.com/office/excel/2006/main">
          <x14:cfRule type="cellIs" priority="1430" operator="between" id="{CBBBB094-58C9-43B6-B1D7-DC04F6C0E98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31" operator="equal" id="{5A7FDDFB-0F8B-4C95-A0A9-AF2A6CA01D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K21 K40 K18:K19 K33:K35 K37</xm:sqref>
        </x14:conditionalFormatting>
        <x14:conditionalFormatting xmlns:xm="http://schemas.microsoft.com/office/excel/2006/main">
          <x14:cfRule type="cellIs" priority="1429" operator="between" id="{BF263010-8497-41D2-836C-B506A598C31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427" operator="equal" id="{3034867B-AA72-49B7-BE0B-5A793210C19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8" operator="equal" id="{2C776036-3EC9-49BE-8A3B-EBB85F8F474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424" operator="equal" id="{F04692E1-7920-474A-B553-97E80BE2167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5" operator="equal" id="{71EF2C74-F948-4154-AEF6-95C593A012C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6" operator="equal" id="{A3D9F9C3-1BD6-4444-91E7-C1E6D9EE7F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423" operator="between" id="{995D378D-2D93-4A75-BF45-8520908BB1A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421" operator="between" id="{CB42E856-454A-4651-8E47-1D8C1E802E6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22" operator="equal" id="{42D57E96-0399-4561-8F9D-095FD03F26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420" operator="between" id="{0799E315-5BBC-4597-BAE4-81A25375110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419" operator="between" id="{058D77FA-0463-4A07-965E-08290F5B464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417" operator="equal" id="{3E2996DA-E58E-4610-81C5-C8E0952314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18" operator="equal" id="{53315924-2141-4DAF-AB55-97A6864B1D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414" operator="equal" id="{E63F33DA-40B6-40A1-AD53-B99B09DAF75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15" operator="equal" id="{0F2CC414-EA4F-48BD-97A1-AB4F5BE758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16" operator="equal" id="{CA31A723-522E-40DA-AD9D-1645B79799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412" operator="between" id="{DBCC7521-C728-4B8F-A54D-B51BE63890F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13" operator="equal" id="{079F6799-3A89-48EE-9010-0AED09EBDE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410" operator="between" id="{C0A29F93-D2D9-424A-8D92-84B33767B9F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11" operator="equal" id="{D74CE2EF-21D9-4F8D-B557-016D9D31D5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ellIs" priority="1409" operator="between" id="{A8BBCBDF-D19E-412A-9EF4-0F5E5648761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408" operator="between" id="{236866D6-1CB5-41A1-8F51-56331181C86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406" operator="equal" id="{5E8E39EB-2DB2-4A9C-999C-D8237E646B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07" operator="equal" id="{85980E0B-7084-44A5-8460-F0BCDE1A8F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403" operator="equal" id="{F40555B9-A30D-4DDD-8680-52FDAE15AE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04" operator="equal" id="{84F9E23A-C8F9-4AFB-99C5-A99899A1A7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05" operator="equal" id="{C3B16FDC-2FC5-4D5D-B992-8A7090199F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401" operator="between" id="{E39EDCEC-076F-48FE-97AE-11C8C74632E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02" operator="equal" id="{B72B2250-30ED-48EE-ACDB-BDAC348FA59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400" operator="between" id="{E7055E7B-B574-4037-81C3-D630703AFA2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98" operator="equal" id="{6C3EE15C-CA33-4027-93C9-B3C2F6A89A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9" operator="equal" id="{C0F77262-5688-426D-93D7-0F1B151F00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95" operator="equal" id="{DB4E7811-7121-4CA7-A109-762C971366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6" operator="equal" id="{065B36D9-EA3F-493F-A797-FDB167F024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7" operator="equal" id="{B540CE7E-029F-4083-9ABD-4C9E12FDA1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94" operator="between" id="{D3D5F617-8A17-4FB0-835E-5B81F3328CA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92" operator="between" id="{00C90D63-3D7B-4CE4-BF8D-2DB0FC89216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93" operator="equal" id="{A67B7ED1-41EB-4EC3-944C-66FF169EE9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91" operator="between" id="{E91731BF-93CD-4DEB-B398-EBF6BD64F68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J10:J12 J14 J22 J37:J42 J26:J35</xm:sqref>
        </x14:conditionalFormatting>
        <x14:conditionalFormatting xmlns:xm="http://schemas.microsoft.com/office/excel/2006/main">
          <x14:cfRule type="cellIs" priority="1390" operator="between" id="{0440240B-14E7-4949-8289-1FCF6EAFC4D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J10:J12 J14 J22 J37:J42 J26:J35</xm:sqref>
        </x14:conditionalFormatting>
        <x14:conditionalFormatting xmlns:xm="http://schemas.microsoft.com/office/excel/2006/main">
          <x14:cfRule type="cellIs" priority="1388" operator="equal" id="{984C68FF-6D9C-4999-98CA-6DF678BFF1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9" operator="equal" id="{B0F14653-08DC-451E-B016-625AFCF8176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J10:J12 J14 J22 J37:J41 J26:J35</xm:sqref>
        </x14:conditionalFormatting>
        <x14:conditionalFormatting xmlns:xm="http://schemas.microsoft.com/office/excel/2006/main">
          <x14:cfRule type="cellIs" priority="1385" operator="equal" id="{91B0F17F-C00E-490D-A9A1-CA54F45C43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6" operator="equal" id="{8B210E27-9CD6-480D-94F4-4B738CE905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7" operator="equal" id="{E28EA48B-D7E9-47CE-9F92-993022A19F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J10:J12 J14 J22 J37:J1048576 J26:J35</xm:sqref>
        </x14:conditionalFormatting>
        <x14:conditionalFormatting xmlns:xm="http://schemas.microsoft.com/office/excel/2006/main">
          <x14:cfRule type="cellIs" priority="1383" operator="between" id="{459C52BB-8CCA-4C20-8887-50C26B0CA66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84" operator="equal" id="{7160F546-C736-45AB-B278-69F467ED0A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J10:J12 J14 J22 J37:J1048576 J26:J35</xm:sqref>
        </x14:conditionalFormatting>
        <x14:conditionalFormatting xmlns:xm="http://schemas.microsoft.com/office/excel/2006/main">
          <x14:cfRule type="cellIs" priority="1381" operator="equal" id="{DA756623-26B8-4C8B-A5D3-3C70FF1216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2" operator="equal" id="{9EE90D07-368C-45CB-9F5B-C2C33FEE0F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J33:J35 J41:J1048576</xm:sqref>
        </x14:conditionalFormatting>
        <x14:conditionalFormatting xmlns:xm="http://schemas.microsoft.com/office/excel/2006/main">
          <x14:cfRule type="cellIs" priority="1380" operator="between" id="{492475AC-F882-44C9-924B-1C7B46E5982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J21 J40 J18:J19 J29:J35 J37</xm:sqref>
        </x14:conditionalFormatting>
        <x14:conditionalFormatting xmlns:xm="http://schemas.microsoft.com/office/excel/2006/main">
          <x14:cfRule type="cellIs" priority="1378" operator="equal" id="{997B710A-B0DF-4B8F-8D03-E5A0BBE8D54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79" operator="equal" id="{1C5320E0-B914-4C4C-88CC-4ADDCF636AC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J21 J37 J40 J18:J19 J29:J35</xm:sqref>
        </x14:conditionalFormatting>
        <x14:conditionalFormatting xmlns:xm="http://schemas.microsoft.com/office/excel/2006/main">
          <x14:cfRule type="cellIs" priority="1375" operator="equal" id="{72B011C9-77B6-4D43-BCB9-F728004ADD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76" operator="equal" id="{BD1C4CDD-35CF-4FCC-96E4-66DECCF9C02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77" operator="equal" id="{6645215B-C59B-4F57-8B74-8939612931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J21 J37 J40 J18:J19 J29:J35</xm:sqref>
        </x14:conditionalFormatting>
        <x14:conditionalFormatting xmlns:xm="http://schemas.microsoft.com/office/excel/2006/main">
          <x14:cfRule type="cellIs" priority="1374" operator="between" id="{1A75DA2B-6874-4C3B-8EC9-8B925C42C18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J21 J37 J40:J44 J18:J19 J29:J35</xm:sqref>
        </x14:conditionalFormatting>
        <x14:conditionalFormatting xmlns:xm="http://schemas.microsoft.com/office/excel/2006/main">
          <x14:cfRule type="cellIs" priority="1373" operator="between" id="{FAC746ED-482C-443E-9A44-5FBDC6E4367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J41:J44 J33:J35</xm:sqref>
        </x14:conditionalFormatting>
        <x14:conditionalFormatting xmlns:xm="http://schemas.microsoft.com/office/excel/2006/main">
          <x14:cfRule type="cellIs" priority="1371" operator="between" id="{22573190-EAAD-4E08-8479-99919975693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72" operator="equal" id="{E9FC3950-B103-4B22-9F63-FF920C6DB0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J29:J35</xm:sqref>
        </x14:conditionalFormatting>
        <x14:conditionalFormatting xmlns:xm="http://schemas.microsoft.com/office/excel/2006/main">
          <x14:cfRule type="cellIs" priority="1369" operator="between" id="{C9E5BEED-ECCE-48AF-A7AF-8E89E88EAB8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70" operator="equal" id="{2B2D4290-A5A9-4C21-BF51-9430D190765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J21 J40 J18:J19 J33:J35 J37</xm:sqref>
        </x14:conditionalFormatting>
        <x14:conditionalFormatting xmlns:xm="http://schemas.microsoft.com/office/excel/2006/main">
          <x14:cfRule type="cellIs" priority="1368" operator="between" id="{19E8AF71-E643-419D-A7A8-4E938E7EAC0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66" operator="equal" id="{0DB3B318-0E74-4B40-9322-3C8AAECF34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67" operator="equal" id="{086F44E8-2E93-4FA0-A0B0-8E6193620BF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63" operator="equal" id="{4E325B24-FBB7-402F-9AD7-99254FEAA17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64" operator="equal" id="{FA41A08E-EB72-403E-9147-1052CB0AE72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65" operator="equal" id="{7BC216A3-17D4-492D-9FFD-0B82EC985D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62" operator="between" id="{9D8F978C-B1F4-4BFD-AFBD-CDB4F75963F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60" operator="between" id="{6F690A66-7FD1-4B1C-95F8-DE4D97BB984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61" operator="equal" id="{AAE307C4-0A12-496B-9E96-C045278AB9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59" operator="between" id="{DDFA4ECC-87DF-491A-B49F-E24BFE33A95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358" operator="between" id="{CB9EC67C-C18C-4DA1-975B-A957FBE673E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356" operator="equal" id="{6F1B2F43-AF88-4B8B-982A-A9C0005CA9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57" operator="equal" id="{B33F3293-7B81-4C53-86AE-21D012C382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353" operator="equal" id="{EA47C543-0A6F-495A-A52F-81BE10938F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54" operator="equal" id="{AA75DF14-A3A3-4506-8BE2-39727CA332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55" operator="equal" id="{BBE80CC6-AF28-435D-9103-C069E62CC1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351" operator="between" id="{4D5C5885-682F-4716-AEA5-E8B3CC8339E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52" operator="equal" id="{6FB4D5F7-351D-4A0C-BEF9-52676A156A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349" operator="between" id="{655CCD83-528E-492D-A9BE-C11CDDD7177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50" operator="equal" id="{2DBD3587-87BE-450F-BBD0-6A4C59D081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ellIs" priority="1348" operator="between" id="{32A2FEC1-8572-4FD6-866A-96EAB64342A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47" operator="between" id="{5FEB7D54-75E8-4578-9E2A-970134C84D8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45" operator="equal" id="{077CE020-1CB9-4837-9A66-5E7F2A70A79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6" operator="equal" id="{20910B99-2CB4-428F-9B9F-4BBCABD340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42" operator="equal" id="{CF6ECD92-08D7-4FD1-A183-2BFD777482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3" operator="equal" id="{ECD95685-3F14-4DF1-9747-8B53469FD7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4" operator="equal" id="{6BCFAD2A-B97E-4794-B83A-5B33D0AE660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40" operator="between" id="{D8DAF5FB-0028-4935-BF19-B7E9898D82A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41" operator="equal" id="{BE26611D-0F43-40A2-B877-AE217CF5AE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39" operator="between" id="{C754DFE0-392F-43B9-823C-0F79B32FCA7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37" operator="equal" id="{42FA3103-07C0-4E28-A1F7-452BAB2D7E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8" operator="equal" id="{0C6F7E92-814B-4411-BAFA-882E052BF29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34" operator="equal" id="{F18FDBAF-7A0A-4520-8499-827AE74BDD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5" operator="equal" id="{11268309-DAAC-498A-A0A9-A7DCA53943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6" operator="equal" id="{3A116CCC-B1FB-48EC-972E-6F710F23A5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33" operator="between" id="{779C40B3-419A-449A-A921-5F98DB14347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31" operator="between" id="{C1E7956A-5BD3-4E6D-8169-2C5A8C707E1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32" operator="equal" id="{FA794561-3C4B-457E-9017-5F4CEDA0A0C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28" operator="equal" id="{33394625-58C2-4C16-BF92-3DA496C5AC8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9" operator="equal" id="{C0AF7921-9930-44A6-95EF-48486DDB13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0" operator="equal" id="{87698BC5-7428-4B87-88F4-CAF82A2AEB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1326" operator="between" id="{0ABFB7D0-C408-45FB-9E26-E1D181F4846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27" operator="equal" id="{069A311F-2673-4BC1-8F9A-B1A06DD183F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1324" operator="equal" id="{48BF5A8A-F8C3-4718-B570-CE8998FFA6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5" operator="equal" id="{DF4315FA-36E5-417B-8414-F52658DFD8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1323" operator="between" id="{F54CBF1B-F62A-4B9A-9F16-7A22BDD889C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P10:P12 P22:P32 P40:P41 P34:P38</xm:sqref>
        </x14:conditionalFormatting>
        <x14:conditionalFormatting xmlns:xm="http://schemas.microsoft.com/office/excel/2006/main">
          <x14:cfRule type="cellIs" priority="1322" operator="between" id="{E7F57BDC-19F5-412D-969A-65000519D87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P10:P12 P22:P32 P40:P41 P34:P38</xm:sqref>
        </x14:conditionalFormatting>
        <x14:conditionalFormatting xmlns:xm="http://schemas.microsoft.com/office/excel/2006/main">
          <x14:cfRule type="cellIs" priority="1320" operator="equal" id="{BF4BA450-7501-42F5-8063-EA62BAFC9C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1" operator="equal" id="{274D4E09-4C07-48DC-8911-42FBBA9B94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P10:P12 P22:P32 P40:P41 P34:P38</xm:sqref>
        </x14:conditionalFormatting>
        <x14:conditionalFormatting xmlns:xm="http://schemas.microsoft.com/office/excel/2006/main">
          <x14:cfRule type="cellIs" priority="1317" operator="equal" id="{534794C1-C5F5-454C-A74D-0C9B7992784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18" operator="equal" id="{32CFF37B-E47C-46BA-AB6D-1684DC91E1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19" operator="equal" id="{FE8C8297-7276-474B-80A1-7FFCAFBF50B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 P22:P32 P40:P1048576 P34:P38 P10:P12</xm:sqref>
        </x14:conditionalFormatting>
        <x14:conditionalFormatting xmlns:xm="http://schemas.microsoft.com/office/excel/2006/main">
          <x14:cfRule type="cellIs" priority="1315" operator="between" id="{7CC0D6BB-572F-4070-A4FE-3CD611FA3B4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6" operator="equal" id="{F0989D08-7A39-4BA2-BEA9-A79579E995D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 P22:P32 P40:P1048576 P34:P38 P10:P12</xm:sqref>
        </x14:conditionalFormatting>
        <x14:conditionalFormatting xmlns:xm="http://schemas.microsoft.com/office/excel/2006/main">
          <x14:cfRule type="cellIs" priority="1313" operator="equal" id="{E0E1799B-0D9F-4A3B-85CD-379CB49CCC4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14" operator="equal" id="{4D51F869-B8A1-4442-8986-03BED16E551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 P41:P1048576 P34:P35</xm:sqref>
        </x14:conditionalFormatting>
        <x14:conditionalFormatting xmlns:xm="http://schemas.microsoft.com/office/excel/2006/main">
          <x14:cfRule type="cellIs" priority="1312" operator="between" id="{2EEAB8D9-AB98-409D-83D4-A883B4B4BDD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P40 P29:P32 P34:P37</xm:sqref>
        </x14:conditionalFormatting>
        <x14:conditionalFormatting xmlns:xm="http://schemas.microsoft.com/office/excel/2006/main">
          <x14:cfRule type="cellIs" priority="1310" operator="equal" id="{FEF81A40-7C58-49F3-9CDD-01C11A69F56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11" operator="equal" id="{A9F8F605-F1D9-410A-9C02-1ECA431CA2E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P40 P29:P32 P34:P37</xm:sqref>
        </x14:conditionalFormatting>
        <x14:conditionalFormatting xmlns:xm="http://schemas.microsoft.com/office/excel/2006/main">
          <x14:cfRule type="cellIs" priority="1307" operator="equal" id="{DDBB4D56-C24D-43F8-9101-AAEACC23C8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08" operator="equal" id="{7FA63ECF-E5DB-4C29-B10B-2182433042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09" operator="equal" id="{54729551-F234-464D-A73F-89825A986D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P40 P29:P32 P34:P37</xm:sqref>
        </x14:conditionalFormatting>
        <x14:conditionalFormatting xmlns:xm="http://schemas.microsoft.com/office/excel/2006/main">
          <x14:cfRule type="cellIs" priority="1306" operator="between" id="{D877486C-CE55-4FD5-BA37-3855C71BF8F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P40:P44 P29:P32 P34:P37</xm:sqref>
        </x14:conditionalFormatting>
        <x14:conditionalFormatting xmlns:xm="http://schemas.microsoft.com/office/excel/2006/main">
          <x14:cfRule type="cellIs" priority="1305" operator="between" id="{7A94C6FE-B775-4F8A-B79A-788B23D875D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P41:P44 P34:P35</xm:sqref>
        </x14:conditionalFormatting>
        <x14:conditionalFormatting xmlns:xm="http://schemas.microsoft.com/office/excel/2006/main">
          <x14:cfRule type="cellIs" priority="1303" operator="between" id="{B6A93083-DE92-4E57-9702-7BF1EF36A68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04" operator="equal" id="{0F51266E-E07B-4A71-B237-BFB39F2ED3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P29:P32 P34:P35</xm:sqref>
        </x14:conditionalFormatting>
        <x14:conditionalFormatting xmlns:xm="http://schemas.microsoft.com/office/excel/2006/main">
          <x14:cfRule type="cellIs" priority="1301" operator="between" id="{F38D1A00-85E6-40BA-94E3-493C0E37CD5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02" operator="equal" id="{183FC4E3-5A81-41FB-A2C0-CB8C65F9D1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P40 P34:P37</xm:sqref>
        </x14:conditionalFormatting>
        <x14:conditionalFormatting xmlns:xm="http://schemas.microsoft.com/office/excel/2006/main">
          <x14:cfRule type="cellIs" priority="1291" operator="between" id="{050B3BB4-335D-4C62-A68F-D1AC266B481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290" operator="between" id="{B88FC84F-8723-499B-AAE4-E0843B28F2A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288" operator="equal" id="{C59BBE50-5AEC-44C6-A6A8-08427D9E2D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89" operator="equal" id="{9030E7BE-153A-41C1-9388-373DDE8604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285" operator="equal" id="{142C04CF-6A45-4F25-833A-F3B21D2276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86" operator="equal" id="{69C48DA1-B792-4C64-995E-28C9469E90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87" operator="equal" id="{736E0F23-B1A7-42C8-846A-2A4C6A611C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283" operator="between" id="{766102DF-9F38-4978-91C0-D1841C2DCC0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4" operator="equal" id="{F0291E3E-310C-425B-8E69-CE3B14AB84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281" operator="between" id="{5A27F35E-BABB-40C4-9786-BA6408CFB04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2" operator="equal" id="{47777F49-5BC3-48AE-8DFE-F68B971811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P34</xm:sqref>
        </x14:conditionalFormatting>
        <x14:conditionalFormatting xmlns:xm="http://schemas.microsoft.com/office/excel/2006/main">
          <x14:cfRule type="cellIs" priority="1280" operator="between" id="{25B1B9B4-2BB5-454A-B86C-9272680639C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279" operator="between" id="{C3E573A3-01D5-45B3-A96E-F6D4CE94B48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277" operator="equal" id="{6E092581-4A86-44E7-8B74-D9A4D0FCB0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78" operator="equal" id="{379D4C1B-1A64-4357-9D71-3CCCD476581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274" operator="equal" id="{17F546CB-EEFC-4878-AB99-A831E7673E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75" operator="equal" id="{1A88AC2F-ECEA-4C10-A87A-941B12FA73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76" operator="equal" id="{9BEDFB26-1DD5-4E16-9DAF-57F41C25E1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272" operator="between" id="{8AD1D36C-6872-45BC-9F01-11CF19C7EE0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73" operator="equal" id="{304AAA37-A071-488E-A074-E92F73A6E5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070" operator="between" id="{19B42B73-5E0B-4818-97F8-972E938EBE1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271" operator="between" id="{CE6BDED1-ED56-4DDD-A0A9-E528CA270E1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Q10:Q12 Q14 Q22 Q40:Q41 Q34:Q35 Q37:Q38 Q26:Q32</xm:sqref>
        </x14:conditionalFormatting>
        <x14:conditionalFormatting xmlns:xm="http://schemas.microsoft.com/office/excel/2006/main">
          <x14:cfRule type="cellIs" priority="1270" operator="between" id="{EA051F13-9B91-43E9-9979-516042611A7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Q10:Q12 Q14 Q22 Q40:Q41 Q34:Q35 Q37:Q38 Q26:Q32</xm:sqref>
        </x14:conditionalFormatting>
        <x14:conditionalFormatting xmlns:xm="http://schemas.microsoft.com/office/excel/2006/main">
          <x14:cfRule type="cellIs" priority="1268" operator="equal" id="{8A8A8819-D59B-4A95-8454-30FD4AE9F3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9" operator="equal" id="{7A4EC6A2-6220-4288-920F-80B7D5BA8F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Q10:Q12 Q14 Q22 Q40:Q41 Q34:Q35 Q37:Q38 Q26:Q32</xm:sqref>
        </x14:conditionalFormatting>
        <x14:conditionalFormatting xmlns:xm="http://schemas.microsoft.com/office/excel/2006/main">
          <x14:cfRule type="cellIs" priority="1265" operator="equal" id="{89EA59FC-E0E7-4036-9605-969F12F712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6" operator="equal" id="{34A9C1D0-815E-458C-A106-CE5D4B471B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7" operator="equal" id="{892FB2F4-CE80-4ED3-A7C7-ADD1CC9B67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Q8 Q14 Q22 Q40:Q41 Q34:Q35 Q43:Q1048576 Q37:Q38 Q10:Q12 Q26:Q32</xm:sqref>
        </x14:conditionalFormatting>
        <x14:conditionalFormatting xmlns:xm="http://schemas.microsoft.com/office/excel/2006/main">
          <x14:cfRule type="cellIs" priority="1263" operator="between" id="{1505F206-B8C5-4937-8758-02ADDE1BD13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64" operator="equal" id="{A3F69DB3-E62B-419C-A794-9B6612D389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Q8 Q14 Q22 Q40:Q41 Q34:Q35 Q43:Q1048576 Q37:Q38 Q10:Q12 Q26:Q32</xm:sqref>
        </x14:conditionalFormatting>
        <x14:conditionalFormatting xmlns:xm="http://schemas.microsoft.com/office/excel/2006/main">
          <x14:cfRule type="cellIs" priority="1261" operator="equal" id="{8CF49180-5BDD-41C5-B344-66860B22DF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2" operator="equal" id="{45F3F581-10EE-4D89-96D4-013BCFB7E6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Q8 Q41 Q34:Q35 Q43:Q1048576</xm:sqref>
        </x14:conditionalFormatting>
        <x14:conditionalFormatting xmlns:xm="http://schemas.microsoft.com/office/excel/2006/main">
          <x14:cfRule type="cellIs" priority="1260" operator="between" id="{0C5C578C-91E6-4809-8115-350CFD00F1C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Q40 Q29:Q32 Q34:Q35 Q37</xm:sqref>
        </x14:conditionalFormatting>
        <x14:conditionalFormatting xmlns:xm="http://schemas.microsoft.com/office/excel/2006/main">
          <x14:cfRule type="cellIs" priority="1258" operator="equal" id="{97EDEE0F-E5CF-45F6-8B2C-4E43AA9A88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59" operator="equal" id="{6BE52E03-892F-49B7-9E05-507D45FE17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Q40 Q29:Q32 Q34:Q35 Q37</xm:sqref>
        </x14:conditionalFormatting>
        <x14:conditionalFormatting xmlns:xm="http://schemas.microsoft.com/office/excel/2006/main">
          <x14:cfRule type="cellIs" priority="1255" operator="equal" id="{51B0C3F8-B854-4D8A-A4DA-EEE91A6C5E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56" operator="equal" id="{C9BCA207-8813-4C9D-B54D-BB2470C501D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57" operator="equal" id="{AE9CD040-7B84-4505-9837-842E23B47D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Q40 Q29:Q32 Q34:Q35 Q37</xm:sqref>
        </x14:conditionalFormatting>
        <x14:conditionalFormatting xmlns:xm="http://schemas.microsoft.com/office/excel/2006/main">
          <x14:cfRule type="cellIs" priority="1254" operator="between" id="{B8B2DF92-F5C9-482D-8C87-7EF9A2AD9DA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Q40:Q41 Q29:Q32 Q34:Q35 Q43:Q44 Q37</xm:sqref>
        </x14:conditionalFormatting>
        <x14:conditionalFormatting xmlns:xm="http://schemas.microsoft.com/office/excel/2006/main">
          <x14:cfRule type="cellIs" priority="1253" operator="between" id="{943C523D-7C4A-4FA4-9F90-DDE07BC3EF3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Q41 Q34:Q35 Q43:Q44</xm:sqref>
        </x14:conditionalFormatting>
        <x14:conditionalFormatting xmlns:xm="http://schemas.microsoft.com/office/excel/2006/main">
          <x14:cfRule type="cellIs" priority="1251" operator="between" id="{CA69B4D7-707E-4C10-803F-78038A935D5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52" operator="equal" id="{EB89B596-8FD0-4DCA-8D22-3B155042EC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Q29:Q32 Q34:Q35</xm:sqref>
        </x14:conditionalFormatting>
        <x14:conditionalFormatting xmlns:xm="http://schemas.microsoft.com/office/excel/2006/main">
          <x14:cfRule type="cellIs" priority="1249" operator="between" id="{BF7AC321-37E3-4A54-BB15-CC6BD53909F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50" operator="equal" id="{F11CFD2E-6736-4CBE-8C5D-B9746951E1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Q40 Q34:Q35 Q37</xm:sqref>
        </x14:conditionalFormatting>
        <x14:conditionalFormatting xmlns:xm="http://schemas.microsoft.com/office/excel/2006/main">
          <x14:cfRule type="cellIs" priority="1239" operator="between" id="{8A75928B-ABE9-4CAF-9FC7-6145D0CAFF6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238" operator="between" id="{83E9E230-3CF8-476F-AB41-3FD85312E2D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236" operator="equal" id="{1ECDF476-888E-4AF7-9A66-7CE1262EA37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37" operator="equal" id="{B32321E1-BFE7-4BE6-A09C-F8E11D53D4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233" operator="equal" id="{537A524C-A506-434A-BBBA-5F59B724D5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34" operator="equal" id="{E6A17673-9E4A-4551-9C31-375C4C5317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35" operator="equal" id="{A05E6993-6B68-4EB7-A3A2-AF5A8C01F8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231" operator="between" id="{83AD9C8D-06B9-4C82-87C8-ADE16E06108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32" operator="equal" id="{C57CDB2A-BECD-49CD-87B7-2E4EA2CE61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229" operator="between" id="{3C6F9A13-3216-469A-AA02-720334CC0A4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30" operator="equal" id="{71012960-E57E-4E7F-BB05-A475B19B32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Q34</xm:sqref>
        </x14:conditionalFormatting>
        <x14:conditionalFormatting xmlns:xm="http://schemas.microsoft.com/office/excel/2006/main">
          <x14:cfRule type="cellIs" priority="1228" operator="between" id="{59CA4F3B-203C-4A08-810B-8843C6F74DE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227" operator="between" id="{F08F3ED1-07E3-4BE4-85A6-310B263C36D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225" operator="equal" id="{024E1688-CDAB-4C38-AE8B-02D4E7ED50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6" operator="equal" id="{6EEBF615-BEA6-4749-8A9F-4C078DE5EF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222" operator="equal" id="{BB69DBCA-F60F-44F2-99A9-316EC453767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3" operator="equal" id="{14282773-D5CA-48B5-A07D-2C85E06430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4" operator="equal" id="{09E8D4CB-D03D-44AE-8866-1E93861E6F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220" operator="between" id="{0D2DDA66-83BA-4E3B-B287-9FA4B54EFCB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21" operator="equal" id="{E0CBC1ED-8E34-44C1-9171-78B2817BE4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157" operator="equal" id="{E47C37C9-93CE-4CD8-87F4-BF8AAAC0001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8" operator="equal" id="{FE701962-16FF-48EE-A7E4-5826F7783F4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S8 S41:S1048576 S34:S35</xm:sqref>
        </x14:conditionalFormatting>
        <x14:conditionalFormatting xmlns:xm="http://schemas.microsoft.com/office/excel/2006/main">
          <x14:cfRule type="cellIs" priority="1149" operator="between" id="{0A688BB2-CF9B-41F3-A7AF-57C9D729D71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S41:S44 S34:S35</xm:sqref>
        </x14:conditionalFormatting>
        <x14:conditionalFormatting xmlns:xm="http://schemas.microsoft.com/office/excel/2006/main">
          <x14:cfRule type="cellIs" priority="1089" operator="between" id="{4C5DD999-4918-4AF3-84EB-8B58EBCAE6F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90" operator="equal" id="{76FDF996-F935-4E70-9EAA-2B87133123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219" operator="between" id="{CEC83EF6-28CD-495E-8008-CC38D87F031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R10:R12 R14 R22 R40:R41 R34:R35 R37:R38 R27:R32</xm:sqref>
        </x14:conditionalFormatting>
        <x14:conditionalFormatting xmlns:xm="http://schemas.microsoft.com/office/excel/2006/main">
          <x14:cfRule type="cellIs" priority="1218" operator="between" id="{D02CCADF-DC0D-45D6-9B83-1A7722EC134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R10:R12 R14 R22 R40:R41 R34:R35 R37:R38 R27:R32</xm:sqref>
        </x14:conditionalFormatting>
        <x14:conditionalFormatting xmlns:xm="http://schemas.microsoft.com/office/excel/2006/main">
          <x14:cfRule type="cellIs" priority="1216" operator="equal" id="{9D3A50DE-37D3-40EF-845C-9AD9A56DDC4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7" operator="equal" id="{1D964E54-BA9D-4237-AFCF-13D165B81B7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R10:R12 R14 R22 R40:R41 R34:R35 R37:R38 R27:R32</xm:sqref>
        </x14:conditionalFormatting>
        <x14:conditionalFormatting xmlns:xm="http://schemas.microsoft.com/office/excel/2006/main">
          <x14:cfRule type="cellIs" priority="1213" operator="equal" id="{75E3EFF5-1800-4FFD-AF2C-A27E8C86BE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4" operator="equal" id="{0C074452-06EC-4219-8E87-7117F62DEB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5" operator="equal" id="{453E26B3-3460-4F7F-A336-C60B7A9816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R8 R14 R22 R40:R41 R34:R35 R43:R1048576 R37:R38 R10:R12 R27:R32</xm:sqref>
        </x14:conditionalFormatting>
        <x14:conditionalFormatting xmlns:xm="http://schemas.microsoft.com/office/excel/2006/main">
          <x14:cfRule type="cellIs" priority="1211" operator="between" id="{6EAC95F5-88D1-4586-AD74-30890F9F6AB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12" operator="equal" id="{4BE0F0D8-4B13-4562-8C70-D4B6AAF65B3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R8 R14 R22 R40:R41 R34:R35 R43:R1048576 R37:R38 R10:R12 R27:R32</xm:sqref>
        </x14:conditionalFormatting>
        <x14:conditionalFormatting xmlns:xm="http://schemas.microsoft.com/office/excel/2006/main">
          <x14:cfRule type="cellIs" priority="1209" operator="equal" id="{FEDF4CB2-7E5E-4A6E-8D76-5D5E6892B7D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0" operator="equal" id="{7CCDAB95-9134-4A89-9322-19266C6161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R8 R41 R34:R35 R43:R1048576</xm:sqref>
        </x14:conditionalFormatting>
        <x14:conditionalFormatting xmlns:xm="http://schemas.microsoft.com/office/excel/2006/main">
          <x14:cfRule type="cellIs" priority="1208" operator="between" id="{E7F5CEF5-7E63-454A-B451-3575E56E07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R40 R29:R32 R34:R35 R37</xm:sqref>
        </x14:conditionalFormatting>
        <x14:conditionalFormatting xmlns:xm="http://schemas.microsoft.com/office/excel/2006/main">
          <x14:cfRule type="cellIs" priority="1206" operator="equal" id="{14D98A69-67B9-4BEA-974A-43ECF1A2D9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07" operator="equal" id="{5D431A87-AE06-4C6A-A210-D0527D6B3A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R40 R29:R32 R34:R35 R37</xm:sqref>
        </x14:conditionalFormatting>
        <x14:conditionalFormatting xmlns:xm="http://schemas.microsoft.com/office/excel/2006/main">
          <x14:cfRule type="cellIs" priority="1203" operator="equal" id="{0AA460CF-738D-4EBB-B8CB-798B906066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04" operator="equal" id="{6C6E4BBE-E284-4061-BD63-426CA7E9579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05" operator="equal" id="{E077E9FD-83C0-4C75-8F08-8542C254F08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R40 R29:R32 R34:R35 R37</xm:sqref>
        </x14:conditionalFormatting>
        <x14:conditionalFormatting xmlns:xm="http://schemas.microsoft.com/office/excel/2006/main">
          <x14:cfRule type="cellIs" priority="1202" operator="between" id="{188E05C0-A330-4175-B616-638C6A3E5F1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R40:R41 R29:R32 R34:R35 R43:R44 R37</xm:sqref>
        </x14:conditionalFormatting>
        <x14:conditionalFormatting xmlns:xm="http://schemas.microsoft.com/office/excel/2006/main">
          <x14:cfRule type="cellIs" priority="1201" operator="between" id="{B3BF0332-F017-4CAC-80DB-F0234810579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R41 R34:R35 R43:R44</xm:sqref>
        </x14:conditionalFormatting>
        <x14:conditionalFormatting xmlns:xm="http://schemas.microsoft.com/office/excel/2006/main">
          <x14:cfRule type="cellIs" priority="1199" operator="between" id="{A2466DCF-FBB5-4D0B-91FF-F31A3FA8BD9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00" operator="equal" id="{F49B25C7-76A2-49A1-8208-0646A9157F7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R29:R32 R34:R35</xm:sqref>
        </x14:conditionalFormatting>
        <x14:conditionalFormatting xmlns:xm="http://schemas.microsoft.com/office/excel/2006/main">
          <x14:cfRule type="cellIs" priority="1197" operator="between" id="{B57FE028-DFD1-4E00-AE6D-5F8B3913D05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98" operator="equal" id="{B849022B-36E3-442C-B544-71C786AAE4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R40 R34:R35 R37</xm:sqref>
        </x14:conditionalFormatting>
        <x14:conditionalFormatting xmlns:xm="http://schemas.microsoft.com/office/excel/2006/main">
          <x14:cfRule type="cellIs" priority="1187" operator="between" id="{9C66C1C4-9201-48C3-BDDF-8CB831842B9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1186" operator="between" id="{2018FDB0-7F11-4F70-B167-1B4E26DED2D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1184" operator="equal" id="{EC96E30A-ED88-43C6-B746-9D37399CAA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85" operator="equal" id="{BDBA592D-B521-417A-94F4-4D7AFC92CA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1181" operator="equal" id="{74EDDE99-67DE-4334-B88D-7063A2A77C9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82" operator="equal" id="{E58B74FA-10FF-443D-8456-AEA3C039B6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83" operator="equal" id="{DD7A19AB-B2B1-4700-AC5B-04558409E42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1179" operator="between" id="{FD9F219A-B46F-4200-BD5B-BE1FBBB83B6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80" operator="equal" id="{7099990E-B236-402B-8394-0D0FDA1FA4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1177" operator="between" id="{D46543A4-37C9-4163-8DC3-4D8117ED964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78" operator="equal" id="{ED1DF300-C8BC-41BC-BF4D-C46304EB5E0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R34</xm:sqref>
        </x14:conditionalFormatting>
        <x14:conditionalFormatting xmlns:xm="http://schemas.microsoft.com/office/excel/2006/main">
          <x14:cfRule type="cellIs" priority="1176" operator="between" id="{D31ACB3F-60C6-4B71-B735-9833B65C2A8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1175" operator="between" id="{AD246F52-C27E-4746-BFC5-4BDA34781B3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1173" operator="equal" id="{DC9AA452-E344-4467-B6D3-0AC3161200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74" operator="equal" id="{E29D4DB1-C840-4802-A589-1C9317DBBBF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1170" operator="equal" id="{16691AD5-41CD-4D6C-A8D1-77C30BD200E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71" operator="equal" id="{A7369B97-A8E4-4384-9758-03FBC54C63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72" operator="equal" id="{FBC599B6-1B03-4CAC-A9AD-F7C41BC161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1168" operator="between" id="{20E4C387-4A72-46F0-BE5B-365E58C8530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69" operator="equal" id="{4BD1772E-114C-459A-A916-DED4813E3D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913" operator="equal" id="{AF9A2EBB-35B5-452E-A443-341B9A312D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4" operator="equal" id="{380A953E-47DF-4C8B-80FB-C9BE794F0E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05" operator="between" id="{688AC1EB-CDEC-483E-8806-CDFD6515610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1111" operator="between" id="{4087A398-13C4-4FBA-8E86-0BC64D5C999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12" operator="equal" id="{60E5177F-8A0F-4D10-97AD-BB22B3B6D0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1167" operator="between" id="{4D5C34CF-7C8F-4BC6-A1A5-988585F0C80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S10:S12 S14 S22:S32 S40:S41 S34:S38</xm:sqref>
        </x14:conditionalFormatting>
        <x14:conditionalFormatting xmlns:xm="http://schemas.microsoft.com/office/excel/2006/main">
          <x14:cfRule type="cellIs" priority="1166" operator="between" id="{C960EC19-C353-4DC6-9912-A4BA4DD64DA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S10:S12 S14 S22:S32 S40:S41 S34:S38</xm:sqref>
        </x14:conditionalFormatting>
        <x14:conditionalFormatting xmlns:xm="http://schemas.microsoft.com/office/excel/2006/main">
          <x14:cfRule type="cellIs" priority="1164" operator="equal" id="{32C6EAA5-B06B-41BC-85E5-66AD17B6E3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65" operator="equal" id="{4F361266-73E7-4D70-9055-DAAD54CFB2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S10:S12 S14 S22:S32 S40:S41 S34:S38</xm:sqref>
        </x14:conditionalFormatting>
        <x14:conditionalFormatting xmlns:xm="http://schemas.microsoft.com/office/excel/2006/main">
          <x14:cfRule type="cellIs" priority="1161" operator="equal" id="{96F990FC-9D35-4754-90F2-3EE143723D8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62" operator="equal" id="{AA61B883-C658-4445-B294-9F2C77DF08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63" operator="equal" id="{85034124-FE88-455C-92D2-3D73E73E857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S8 S14 S22:S32 S40:S1048576 S34:S38 S10:S12</xm:sqref>
        </x14:conditionalFormatting>
        <x14:conditionalFormatting xmlns:xm="http://schemas.microsoft.com/office/excel/2006/main">
          <x14:cfRule type="cellIs" priority="1159" operator="between" id="{D982AE22-09BA-401E-9F9F-F05C95EA220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60" operator="equal" id="{5FD623ED-1F99-4692-831D-D4407F4419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S8 S14 S22:S32 S40:S1048576 S34:S38 S10:S12</xm:sqref>
        </x14:conditionalFormatting>
        <x14:conditionalFormatting xmlns:xm="http://schemas.microsoft.com/office/excel/2006/main">
          <x14:cfRule type="cellIs" priority="1156" operator="between" id="{CC8396B7-A7A8-45C5-B674-C86C7216A41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S40 S29:S32 S34:S37</xm:sqref>
        </x14:conditionalFormatting>
        <x14:conditionalFormatting xmlns:xm="http://schemas.microsoft.com/office/excel/2006/main">
          <x14:cfRule type="cellIs" priority="1154" operator="equal" id="{DCDFC552-095A-42E4-BF1D-6B309354EB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5" operator="equal" id="{397A9598-7F91-411F-9A0B-B93E5701BD9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S40 S29:S32 S34:S37</xm:sqref>
        </x14:conditionalFormatting>
        <x14:conditionalFormatting xmlns:xm="http://schemas.microsoft.com/office/excel/2006/main">
          <x14:cfRule type="cellIs" priority="1151" operator="equal" id="{C8A373A3-683B-4457-9C44-C1DBB1C585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2" operator="equal" id="{3B64CE2E-9CC3-4717-B5A9-79884B2E76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3" operator="equal" id="{34F1B322-77DB-4F60-B75C-D2E3C6D247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S40 S29:S32 S34:S37</xm:sqref>
        </x14:conditionalFormatting>
        <x14:conditionalFormatting xmlns:xm="http://schemas.microsoft.com/office/excel/2006/main">
          <x14:cfRule type="cellIs" priority="1150" operator="between" id="{EC00B216-38EF-4A74-8465-1FDB6CD3C28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S40:S44 S29:S32 S34:S37</xm:sqref>
        </x14:conditionalFormatting>
        <x14:conditionalFormatting xmlns:xm="http://schemas.microsoft.com/office/excel/2006/main">
          <x14:cfRule type="cellIs" priority="1147" operator="between" id="{E6DF4ADA-CD24-4BBC-8BC9-E18B3D1372C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48" operator="equal" id="{270B1B1E-900B-4E9C-8794-128B850B17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S29:S32 S34:S35</xm:sqref>
        </x14:conditionalFormatting>
        <x14:conditionalFormatting xmlns:xm="http://schemas.microsoft.com/office/excel/2006/main">
          <x14:cfRule type="cellIs" priority="1145" operator="between" id="{A8A8DFF3-5899-41E4-8A73-59552DD22B4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46" operator="equal" id="{D97B9443-FEB3-486B-8815-8409480B9F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S40 S34:S37</xm:sqref>
        </x14:conditionalFormatting>
        <x14:conditionalFormatting xmlns:xm="http://schemas.microsoft.com/office/excel/2006/main">
          <x14:cfRule type="cellIs" priority="1135" operator="between" id="{98410640-EDE7-46CF-9863-43BDBA6D81D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S15</xm:sqref>
        </x14:conditionalFormatting>
        <x14:conditionalFormatting xmlns:xm="http://schemas.microsoft.com/office/excel/2006/main">
          <x14:cfRule type="cellIs" priority="1134" operator="between" id="{8C9EB02E-2E31-4828-8115-D4D59975E14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S15</xm:sqref>
        </x14:conditionalFormatting>
        <x14:conditionalFormatting xmlns:xm="http://schemas.microsoft.com/office/excel/2006/main">
          <x14:cfRule type="cellIs" priority="1132" operator="equal" id="{AD288C9D-6C7F-4640-A6E6-29EB308C4D8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3" operator="equal" id="{3E8872D0-DE5C-46E6-AAF8-A9501F6313A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S15</xm:sqref>
        </x14:conditionalFormatting>
        <x14:conditionalFormatting xmlns:xm="http://schemas.microsoft.com/office/excel/2006/main">
          <x14:cfRule type="cellIs" priority="1129" operator="equal" id="{F7E06E0D-B239-4D15-8EEA-16EEBABB62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0" operator="equal" id="{BD433CF1-2857-460E-96C1-CE430B84BA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1" operator="equal" id="{81DA959B-64C9-473B-84F4-0D6A06144A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S15</xm:sqref>
        </x14:conditionalFormatting>
        <x14:conditionalFormatting xmlns:xm="http://schemas.microsoft.com/office/excel/2006/main">
          <x14:cfRule type="cellIs" priority="1127" operator="between" id="{31FD6A6E-59AF-4E20-9076-D1E3792988E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28" operator="equal" id="{872C5D1B-877D-4078-B0A9-AB4D4F5221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S15</xm:sqref>
        </x14:conditionalFormatting>
        <x14:conditionalFormatting xmlns:xm="http://schemas.microsoft.com/office/excel/2006/main">
          <x14:cfRule type="cellIs" priority="1125" operator="between" id="{769506A6-BEA5-46AB-8E85-3C6D68828D6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26" operator="equal" id="{FBB43EE0-BB97-41FE-81A7-6993F665FD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S34</xm:sqref>
        </x14:conditionalFormatting>
        <x14:conditionalFormatting xmlns:xm="http://schemas.microsoft.com/office/excel/2006/main">
          <x14:cfRule type="cellIs" priority="1124" operator="between" id="{38EF0CD2-CF18-4338-86C5-8991BA860D3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ellIs" priority="1123" operator="between" id="{7017A3E5-91F5-45EB-8E63-5E099B3AD5C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ellIs" priority="1121" operator="equal" id="{A47FE656-BF26-4E02-86F2-CBA410A1AAC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22" operator="equal" id="{AD4595CB-5D3C-44F6-8FA7-70599C0A102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ellIs" priority="1118" operator="equal" id="{A86D9EC5-0C4C-408C-8290-0C1F2ED1FB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19" operator="equal" id="{68EA9900-CC28-425A-BB3D-9D150905D6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20" operator="equal" id="{3953D3E9-8C49-4029-98A7-60984119CA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ellIs" priority="1116" operator="between" id="{4A7446AB-4DD2-4A9C-9114-5C07B34D23C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17" operator="equal" id="{4BB597B0-67B7-4C3C-8CAA-1CA0F56254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ellIs" priority="1113" operator="equal" id="{651A528B-FBA0-432C-A0E9-33A6FE2588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14" operator="equal" id="{11F426A9-8E77-41B1-BB57-6BC6A6BAE0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15" operator="equal" id="{EE0202EC-29ED-4FF9-9E00-A9EBCE7489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1109" operator="equal" id="{305174DD-E014-4679-A551-A36B94B483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10" operator="equal" id="{1347074C-7BFC-4F12-9E31-00A78FAA04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1108" operator="between" id="{3C5643D0-BD6B-469F-AB0A-710283822B8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1107" operator="between" id="{04821FB5-93E1-4A0F-80AA-F1208E3DF9E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1106" operator="between" id="{AD315F87-DC08-4587-9DD8-0C6FD574DB5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105" operator="between" id="{6A2C85F3-6DD1-4F08-8432-7C3948E3E8D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103" operator="equal" id="{7B3CE158-416E-44D4-A6D3-DE602386AB3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04" operator="equal" id="{3A1AE762-5E57-4DF0-8776-9ED9D84F7C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100" operator="equal" id="{C289C118-B93F-4E4C-B1BF-E702C85406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01" operator="equal" id="{1C2A11F9-EE1A-499C-9EEB-ED037D5FBFA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02" operator="equal" id="{B56B40B8-C895-46B5-BA6B-C238B79FC7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098" operator="between" id="{DE31966B-9C47-48DA-9BCA-65BAB34839E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99" operator="equal" id="{AF1E387B-5A6C-41B5-A1CC-ECEE61076B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097" operator="between" id="{BD285278-F289-4932-A8B5-FA6677528FD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095" operator="equal" id="{DD5941B9-7F60-42BE-B068-256BABD10E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96" operator="equal" id="{3AC6E94E-0266-49C2-805E-1C905004A8A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092" operator="equal" id="{43643DBC-56B9-47DB-9B32-826F115700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93" operator="equal" id="{655FFFE4-9399-4CE2-9974-6E2CD64E04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94" operator="equal" id="{94B1D977-0DE0-41E2-8D94-BBA470A91B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091" operator="between" id="{9937E130-9BC5-4C15-B8D8-D627092A8BA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086" operator="equal" id="{45DB7B1D-4C9E-44E6-B85E-078DF06731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87" operator="equal" id="{4AE2DB70-6165-43B8-8277-C149C3C4578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88" operator="equal" id="{AC4BB296-2F37-42AF-B354-07DA10A065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R42</xm:sqref>
        </x14:conditionalFormatting>
        <x14:conditionalFormatting xmlns:xm="http://schemas.microsoft.com/office/excel/2006/main">
          <x14:cfRule type="cellIs" priority="1084" operator="between" id="{EC30B48B-A246-4818-BBF6-4C228B3CC10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85" operator="equal" id="{6FFCE362-A328-41E8-AC3C-A9FC795A8B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R42</xm:sqref>
        </x14:conditionalFormatting>
        <x14:conditionalFormatting xmlns:xm="http://schemas.microsoft.com/office/excel/2006/main">
          <x14:cfRule type="cellIs" priority="1082" operator="equal" id="{CDB23804-BE01-46F7-9BBD-5FA57E906DB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83" operator="equal" id="{FF10DCD4-7723-4B09-A098-DF2D40487E7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R42</xm:sqref>
        </x14:conditionalFormatting>
        <x14:conditionalFormatting xmlns:xm="http://schemas.microsoft.com/office/excel/2006/main">
          <x14:cfRule type="cellIs" priority="1081" operator="between" id="{0BD2C629-EA93-4B72-B7D5-F5D11569C87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R42</xm:sqref>
        </x14:conditionalFormatting>
        <x14:conditionalFormatting xmlns:xm="http://schemas.microsoft.com/office/excel/2006/main">
          <x14:cfRule type="cellIs" priority="1080" operator="between" id="{B8AE41AB-E2BC-4944-9DF6-E73B1C8651D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R42</xm:sqref>
        </x14:conditionalFormatting>
        <x14:conditionalFormatting xmlns:xm="http://schemas.microsoft.com/office/excel/2006/main">
          <x14:cfRule type="cellIs" priority="1079" operator="between" id="{EECA81AA-3F10-4376-B23B-C316E913A47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78" operator="between" id="{F5293DA7-4BB8-4999-841F-1DD3BED7D0D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76" operator="equal" id="{2C472BE6-521E-45A8-B465-75810ED15C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77" operator="equal" id="{63D65136-AA6D-4511-8026-AA812E09BAB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73" operator="equal" id="{B96D06D4-D738-4504-8C24-A8DC60200F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74" operator="equal" id="{5FF47BAE-F296-41E3-900E-399C61BB7B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75" operator="equal" id="{9E1895F1-1337-4C37-BD61-C2E41CD6BA1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71" operator="between" id="{8AF7610D-66AF-4612-9EA4-B22F69E6A99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72" operator="equal" id="{2B2C0BA8-7331-40F1-B608-1BE53C9080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68" operator="equal" id="{CEA7C9AD-BCD8-4298-9CD3-27384B170A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9" operator="equal" id="{CFEB1B49-E433-4B94-9970-CF597A5E38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65" operator="equal" id="{85DE91A9-A871-42DA-A54F-E75F60134A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6" operator="equal" id="{6C5D67DF-8ACF-412F-9831-AB1A6D4038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7" operator="equal" id="{997D9837-46A2-4659-BDC5-CCC423CE00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64" operator="between" id="{7505D8B7-0BAA-408E-B698-F50F81C5B77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62" operator="between" id="{C669C0FB-5BFD-4CF1-9A32-7215152F5C7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63" operator="equal" id="{F45372B8-94AA-4CEF-B30B-B43B5E429E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855" operator="between" id="{32E3E815-A86D-4491-B620-A11B620EABF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56" operator="equal" id="{1A98586D-1019-4117-8B4C-6A46BD6B0F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687" operator="between" id="{6A9EBA04-EFB2-4A18-9714-5DD400DA6A7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L41:L44 L34:L35</xm:sqref>
        </x14:conditionalFormatting>
        <x14:conditionalFormatting xmlns:xm="http://schemas.microsoft.com/office/excel/2006/main">
          <x14:cfRule type="cellIs" priority="697" operator="between" id="{F8E22F4F-535E-4573-8823-CD236E741C5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98" operator="equal" id="{8AF68DE8-7A8B-4D3B-A0BD-2A680909BB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 L14 L22:L32 L34:L1048576 L10:L12</xm:sqref>
        </x14:conditionalFormatting>
        <x14:conditionalFormatting xmlns:xm="http://schemas.microsoft.com/office/excel/2006/main">
          <x14:cfRule type="cellIs" priority="854" operator="between" id="{A7133007-5368-4947-BC4F-5C4382C234F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53" operator="between" id="{B728EC61-385D-4387-9770-8141E2170AA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51" operator="equal" id="{89ED65C8-646A-42F3-936C-8755410DCDC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52" operator="equal" id="{F8F3D3E8-CB35-4E5B-8196-192877D1A06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48" operator="equal" id="{E9FEEF68-C3CA-4FCA-AE78-6B57F45F0B2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9" operator="equal" id="{E7CAF18B-21CC-4F58-87B7-AA1EEE7530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50" operator="equal" id="{26BC399D-BE6F-4840-AC9E-DEB19376294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46" operator="between" id="{8A975EE6-9DF2-4AA9-BADE-074E4B9931B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47" operator="equal" id="{4363FA18-D5E1-4498-A286-5E9643E909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759" operator="between" id="{18D002F3-649B-4DEA-933D-F3067D54FE7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758" operator="between" id="{B7D2BF82-FABE-4EC2-BF94-E869C9401E4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756" operator="equal" id="{9B435369-363D-44AF-99BB-6ED95F9940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7" operator="equal" id="{859113EB-DFEA-4022-852A-FFFB77DECC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753" operator="equal" id="{E2AF008A-E58C-40FB-92F3-78E806099CC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4" operator="equal" id="{76C602A6-74A1-42D9-A7CB-7DA32CF233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5" operator="equal" id="{59B6589F-A5C5-436D-9073-040F9A32C61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751" operator="between" id="{C9473F2D-6493-45FC-B8E5-3676F69BA48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52" operator="equal" id="{3057ECC5-54C0-40F3-8354-87A27CCD03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938" operator="between" id="{4FBBD3D4-265C-45E2-9729-5EAD7E729BE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39" operator="equal" id="{0B040DDE-F74E-4497-AAA9-707FC592C4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46" operator="between" id="{2DB6811E-3B8F-43F1-9967-3466D3BEEA5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45" operator="between" id="{A104436E-2B28-4A8B-87AF-079BF971423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43" operator="equal" id="{44FE6F6B-32F1-4D27-9146-DA14B9D0F2D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4" operator="equal" id="{FC1EA304-2EEE-4A66-9F73-B34AD41DD1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40" operator="equal" id="{A3CBFB2B-9A60-4044-BBB3-45A22A440A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1" operator="equal" id="{2F618E75-6104-4E4E-8CFF-105E29CFEF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2" operator="equal" id="{E3BDD004-BE85-40E0-B101-05C9F6EE5D7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36" operator="equal" id="{A8B9BF8D-B2B9-434D-B525-0BCDC284DD1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37" operator="equal" id="{B7000456-5BDA-49C1-A71A-0FC9D267E0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35" operator="between" id="{59946F71-F8CA-476E-B9A5-BAC7D676DBE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33" operator="equal" id="{4423965B-E7EE-4F37-A1C7-438E2DA2A0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34" operator="equal" id="{B4830A5B-5200-4D96-B2E1-8410D24B5F1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30" operator="equal" id="{FB3324FF-9985-4E5E-BDB0-7FE22EB4BF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31" operator="equal" id="{7D25CD9D-03BE-49EF-8CEB-D942DB9C32D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32" operator="equal" id="{179DF173-BE1B-4AFE-B4BB-F6B6F5FDA0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29" operator="between" id="{D6A8E96C-D6A0-4A41-9023-8D30598ACD5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28" operator="between" id="{406CD6A1-4D61-4748-A332-43C5AE98068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26" operator="between" id="{08ED938A-8A2A-402F-9BEA-CFF49209E04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27" operator="equal" id="{00F659D3-763E-4C18-BA38-5C7788E276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24" operator="between" id="{8B51EDCF-F23F-43F2-A816-BC825B3C5E4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25" operator="equal" id="{21A9C24C-1FEB-4157-AE26-307CFCFDF23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23" operator="between" id="{0570D8C9-7E60-41BF-B827-CFFCF02E294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22" operator="between" id="{9ED4B678-1357-41DA-BBC7-F1B0718D94D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20" operator="equal" id="{AE888403-1144-4F90-8EFB-4BCD989ECBA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21" operator="equal" id="{709FABF2-740E-4332-A07D-C4EC43A0F0C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17" operator="equal" id="{C89877ED-77AE-4D24-9C0C-A5C0495711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8" operator="equal" id="{7E9C8F36-273E-413A-A070-3E2EACA83C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9" operator="equal" id="{104830A7-8ACE-4DD4-81A2-562E8FDEE2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15" operator="between" id="{7AF148C7-2F61-4D15-9D53-5946AE09E12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16" operator="equal" id="{44F8C868-57A5-4C84-9C03-6B789E1DA8D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12" operator="between" id="{79947D17-71A5-4F1A-A39C-1031BD98BD0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10" operator="equal" id="{D742FC40-57C1-4157-AF41-C0A5272874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1" operator="equal" id="{719F16C2-AE50-4F09-A193-80311EEE6C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07" operator="equal" id="{163DE592-2C42-4AA9-A263-6DDFA7160A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08" operator="equal" id="{DC98F5C0-3CA0-48D6-BB3D-B191F71F08E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09" operator="equal" id="{60289057-EA81-426C-90DE-8BEA39C03B6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06" operator="between" id="{3EAF2D1E-1B67-4F06-A3E8-9918681F32C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03" operator="between" id="{7DA0EEB2-1F0B-4C89-9209-4ADC2521625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04" operator="equal" id="{2A93BC26-3F86-4DAD-AA01-395186C074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01" operator="between" id="{7AE137BE-7FF4-4408-9E01-4AE789A2DE5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02" operator="equal" id="{B4BFA847-3496-443F-9988-04CB1DE92A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900" operator="between" id="{02B28C35-10AA-4E21-B9B4-C22BB69095D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99" operator="between" id="{8A16A98C-D930-45CD-AC51-1AA56F09749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97" operator="equal" id="{739ED37E-22C9-4E3F-812A-D2854D363F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98" operator="equal" id="{B8AA9FFF-737A-4B0D-90CA-6B565EAC88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94" operator="equal" id="{B8397DDF-0265-4691-A3E6-EFED5539D5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95" operator="equal" id="{831C8565-8710-4DE2-BFC3-9511166E4A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96" operator="equal" id="{C9C46471-0C39-4CD6-9C23-34792058B2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92" operator="between" id="{001254E6-DBFE-4779-814C-395C01CC085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93" operator="equal" id="{D64739BC-EBDB-45CE-81BB-6E22429401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90" operator="equal" id="{C1224F0C-BDF1-46CC-9F02-6C4FBD3AC1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91" operator="equal" id="{07E53CFA-FF8E-4AEF-AD1E-03DEE7D960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89" operator="between" id="{3A7A935F-E301-4BFC-B802-BAE422EDBDA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87" operator="equal" id="{F0F27468-0303-49D8-BC57-BE08A45EC9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88" operator="equal" id="{F3B6968F-A875-4AAD-9AFC-E3CD7BEF20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84" operator="equal" id="{505AAACC-26E0-4463-A361-9C4882B004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85" operator="equal" id="{3359A455-4C5D-4146-8A0A-B5345D35C3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86" operator="equal" id="{28F5BEBF-0E8E-4B8C-895B-79F1EF7092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83" operator="between" id="{B8B5378D-4516-4B27-A2DC-7E18812DACE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82" operator="between" id="{DB7C0040-5CDB-4255-9B9C-5A37578B543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80" operator="between" id="{DBC1ED3F-9F9D-47F2-A5F1-36187E0E0EA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81" operator="equal" id="{B8F0D464-73AF-470A-83A2-395B72CF06F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78" operator="between" id="{BCDF430A-B0D4-4B02-88BA-C321D0C9128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79" operator="equal" id="{7F23F777-BADF-4F97-948F-4308CEAB5F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877" operator="between" id="{0E723CD8-7F2E-4FE5-8BD6-6CE23CBD196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76" operator="between" id="{1624B6FC-3721-46BF-A306-F1CFFCDDFC4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74" operator="equal" id="{40C10F68-B34D-4D0B-90F8-3DEFE69F14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75" operator="equal" id="{B43CCDFF-DFD8-47FB-8F2E-893546546A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71" operator="equal" id="{F2F9115E-F651-405E-B4BC-7C4CAD9A79F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72" operator="equal" id="{B4D5EC4D-950C-44B7-A57C-01D8FB3FF5D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73" operator="equal" id="{63AFBDA1-0A47-4DD6-9264-BE4F30D5E3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69" operator="between" id="{DC41065D-1879-472B-866A-114F1514ACA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70" operator="equal" id="{30FAD553-42AC-4094-9DDC-5EEACFFC29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67" operator="equal" id="{DC6F275F-A542-4E74-B0B5-3CAF089C81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8" operator="equal" id="{A23C7D97-6F55-4A9C-A4EB-F9CD5E24AC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66" operator="between" id="{C6688246-9E22-4782-95B2-CBC42593AB9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64" operator="equal" id="{FB4F22A0-64E8-4937-9FF2-B775C8B849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5" operator="equal" id="{E788D2B7-D5FE-434F-B9C5-26F6DB1619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61" operator="equal" id="{944731E3-0595-41C5-BEF0-23C972C2D92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2" operator="equal" id="{C8B1A590-67E5-4122-8B26-EE66DFE21D7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3" operator="equal" id="{357FC233-6609-4007-AAEC-9FFB5D1FD9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60" operator="between" id="{4DDB20E3-C672-4A7F-8FDD-441A015DA04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59" operator="between" id="{31EDDFCD-FA10-4761-9821-2B50C8C35DD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57" operator="between" id="{86273A99-4FAE-441E-8E7F-D0B452883B1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58" operator="equal" id="{3C99AA5F-D823-4847-89BA-EA05CFF622A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844" operator="equal" id="{EC4EC14B-74C1-4561-BC7B-F14C8E61771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5" operator="equal" id="{7FF34182-49ED-4942-BCFA-7477FE1C31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43" operator="between" id="{5B9DC1E4-B25A-4D3C-A13F-1D558CB6357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41" operator="equal" id="{D56CC48F-0A94-408F-A766-3FD3DEA4C9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2" operator="equal" id="{A1F14EDE-5D76-4BBE-989D-CD6D08FBE0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38" operator="equal" id="{94A9D964-6C58-4D71-97DC-CE6918C26CC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39" operator="equal" id="{7CD262D6-7BD6-4FF4-909E-C2C35F8F39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0" operator="equal" id="{4A61A1AE-2223-461D-B012-C22E7B9EEF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37" operator="between" id="{696889F5-FF4B-4442-8C8B-8C6C6B1CFAA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36" operator="between" id="{92F74AD7-2DAE-49D2-B8C4-043FCC9AFF6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34" operator="between" id="{D857F4ED-13AF-40D2-AC17-6818F3221FB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35" operator="equal" id="{370BD0E9-9271-43E1-9613-E5EA72B36F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832" operator="between" id="{D5BE3299-FDDE-469F-AB78-2A5485B4CEE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33" operator="equal" id="{BD2EA064-527E-463F-8FBA-6BE4CC10AF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ellIs" priority="795" operator="between" id="{18E358F7-F651-409C-9000-31E4C62852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94" operator="between" id="{129CECFD-A370-4D8A-A4BD-46376BEBF48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92" operator="equal" id="{77C3FCD9-82C8-424B-A400-2A5BF4C17F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93" operator="equal" id="{2B51CA92-C9B2-466F-8F0A-12D5F0B092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89" operator="equal" id="{10595FBE-D7A9-49FF-BC1E-9C81B65F34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90" operator="equal" id="{D73466A5-60FC-482B-BA51-E82C4A39D4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91" operator="equal" id="{97690866-1031-4EE5-8F12-88D69F28AEC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87" operator="between" id="{FD88FF10-418B-4311-8B69-85300DB9027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88" operator="equal" id="{10706E4C-AE58-4853-9C5C-8810C2FDF6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631" operator="between" id="{DD2407BD-65AF-4FA2-9938-D84BEEB870E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32" operator="equal" id="{77AC9DDE-B017-44CB-AB91-BB3ACE95A9E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786" operator="between" id="{93A980D7-51CC-49AE-96B0-8A26728ED30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84" operator="equal" id="{ADF21F07-B1CC-4C6D-9F52-E793EDDA95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85" operator="equal" id="{3C3AC655-7CD2-4A0B-9C5D-0981563CBE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81" operator="equal" id="{BFFB2E02-66D2-401E-9994-31B18D7B33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82" operator="equal" id="{8BAD39F8-5BBB-47C7-8DA5-61C3003CF5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83" operator="equal" id="{A9F80540-E139-461F-A800-CB52C4CB74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80" operator="between" id="{4FCA67C8-6B9B-443B-9CE4-EC7CB25AB07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78" operator="between" id="{279E5842-8DBC-4604-B589-6073E7101DC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79" operator="equal" id="{305C0E70-C03E-4C49-A836-42974A3696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77" operator="between" id="{94C0416B-E442-4CC7-9C21-81229C5B200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776" operator="between" id="{F7E77407-E819-4BEC-98A6-A2F177E27AD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774" operator="equal" id="{A604BD76-C798-43A4-A655-B92E0DD760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75" operator="equal" id="{D109A2D3-2769-463F-B000-B6144D4E9B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771" operator="equal" id="{3A13FD99-8CBA-4535-84B4-2EB6C38719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72" operator="equal" id="{1A3D3704-1487-4125-BAB9-97F56B938D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73" operator="equal" id="{AAC08922-2ED1-4F6E-956D-A1538535C20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769" operator="between" id="{0256642D-D7E7-4B1B-B3C2-CB3E0581DE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70" operator="equal" id="{811679A3-9688-47D1-88DC-D720E51453B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768" operator="between" id="{A0423AA8-BE06-43BB-990D-2D25ED4EDDE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767" operator="between" id="{4A038F3E-D219-471E-8A93-27E39CDE5E5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765" operator="equal" id="{1463789D-CB29-407B-8370-55EF9F85B7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6" operator="equal" id="{089C0E98-0A9C-4FA7-9515-4FB37B5EBB5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762" operator="equal" id="{BA781E48-72D8-4399-BBAB-DF75245A3D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3" operator="equal" id="{A3F05208-B13E-4941-B962-E30E29C0AD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4" operator="equal" id="{B60A61F1-ED6E-44D6-AE4B-0665956161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760" operator="between" id="{37F735E5-D90C-45AC-84D8-1FAECCCF30D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61" operator="equal" id="{81456B14-F48C-4EFA-8B84-32932E99CA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750" operator="between" id="{3125A8E0-A721-45E2-B1E6-9F12EAB0E0C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749" operator="between" id="{D4895634-07CC-4416-A9FF-CE917B5B814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747" operator="equal" id="{C1405D8C-811A-405B-A1F6-4F6FC0AFFA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8" operator="equal" id="{A907D079-7CC3-4CFF-8165-3EF11AAB1E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744" operator="equal" id="{A8D64D2B-EF9B-4F86-A11C-E5C9D64ABA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5" operator="equal" id="{DE0E7964-AD62-43B6-9951-30FE2DBCF03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6" operator="equal" id="{DEE454B0-500B-4048-B775-4C3ED0B49BD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742" operator="between" id="{035A3421-4DD0-47F7-BAC3-A6777F297D9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43" operator="equal" id="{36A07EAA-E94C-4C61-93FA-654BF9B4F8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741" operator="between" id="{28286C6F-8F62-432A-9DFF-C2D526C4051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740" operator="between" id="{5587E13E-74C2-436A-8159-5147ED0966C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738" operator="equal" id="{DD769B55-25D1-4E46-8836-DB89FDA60E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9" operator="equal" id="{5C13EBF8-15A5-4A76-BDCA-B50960FD73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735" operator="equal" id="{0F76F054-BCC5-4DEF-8F17-A2DBC02832C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6" operator="equal" id="{C3BA33F8-FC8D-4B45-9E4F-CCA3685012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7" operator="equal" id="{81DB0EC7-1394-4CD1-9937-350EE5AC9B7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733" operator="between" id="{05F07925-1E26-46A8-B5D5-F59E21A6EBB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34" operator="equal" id="{F5119BFB-8E31-40B1-BCB0-CB32349F34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732" operator="between" id="{D62212DA-BEC0-4164-B70F-E94097DDD5B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731" operator="between" id="{C4C130A3-EC43-467E-AE48-0A8DFC1B9E2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729" operator="equal" id="{7A07DF3F-7FD0-40C2-A3EE-31DA8CD0A1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0" operator="equal" id="{A864C1F4-8378-45A2-A9E4-2A5C1BE6B1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726" operator="equal" id="{A53A8551-0920-49B9-9834-01DB8391C4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7" operator="equal" id="{0E68D606-4A44-4016-BEE0-136AD51933F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8" operator="equal" id="{70477105-81B9-4F89-907B-00ED96D8C9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724" operator="between" id="{6BA52831-5E8E-4D80-808E-1D699CB0342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25" operator="equal" id="{481F3D5D-EC26-4750-8EBE-1379A409699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723" operator="between" id="{8C4A574D-751F-4047-8FFB-078D4937DD2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cellIs" priority="722" operator="between" id="{0FAE11F5-A96B-4993-A14D-F66E9D15262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cellIs" priority="720" operator="equal" id="{25FE1711-5C5C-4145-A55C-244C9BD60E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1" operator="equal" id="{D77B4393-4A4A-47A7-9C62-1D8F74FF0B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cellIs" priority="717" operator="equal" id="{20CBDDBE-6C09-496F-BD0F-14EA401CD3C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18" operator="equal" id="{ECBACBE4-C7D7-450B-8456-A883F0A9C03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19" operator="equal" id="{4D352499-A977-4CCD-AC29-DE79261059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cellIs" priority="715" operator="between" id="{2649C09C-2F72-4474-97FF-AF65A6071B4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16" operator="equal" id="{C7DBD9A0-0920-45EF-B28D-011930E981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cellIs" priority="705" operator="between" id="{7C47D22E-7F4A-4142-9B50-F9105F99C25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L10:L12 L14 L22:L32 L34:L41</xm:sqref>
        </x14:conditionalFormatting>
        <x14:conditionalFormatting xmlns:xm="http://schemas.microsoft.com/office/excel/2006/main">
          <x14:cfRule type="cellIs" priority="704" operator="between" id="{6416E82D-74AA-4427-95A2-7A4E1EF5385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L10:L12 L14 L22:L32 L34:L41</xm:sqref>
        </x14:conditionalFormatting>
        <x14:conditionalFormatting xmlns:xm="http://schemas.microsoft.com/office/excel/2006/main">
          <x14:cfRule type="cellIs" priority="702" operator="equal" id="{0D9782D8-5FB1-4637-A43A-22208F372F8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03" operator="equal" id="{40E8F0C6-BEEB-4285-82AF-9370CC3CF9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L10:L12 L14 L22:L32 L34:L41</xm:sqref>
        </x14:conditionalFormatting>
        <x14:conditionalFormatting xmlns:xm="http://schemas.microsoft.com/office/excel/2006/main">
          <x14:cfRule type="cellIs" priority="699" operator="equal" id="{164E780B-B0FC-4CE6-A89A-A2B27FACFC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00" operator="equal" id="{8E1AF682-8B0C-4B63-8627-36337C347C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01" operator="equal" id="{FE54E7D3-B344-498F-B9E6-E26D364C0A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 L14 L22:L32 L34:L1048576 L10:L12</xm:sqref>
        </x14:conditionalFormatting>
        <x14:conditionalFormatting xmlns:xm="http://schemas.microsoft.com/office/excel/2006/main">
          <x14:cfRule type="cellIs" priority="541" operator="between" id="{B0EF40B9-BE4C-4D6F-A8DA-D14B1A8B496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42" operator="equal" id="{DC717BA2-2062-4E19-8FD0-64FD38782D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695" operator="equal" id="{A44394AA-66B5-43CC-ADC8-0728993D04B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96" operator="equal" id="{14E5C2E5-428D-4A1B-9B41-05CA5AAEBD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 L41:L1048576 L34:L35</xm:sqref>
        </x14:conditionalFormatting>
        <x14:conditionalFormatting xmlns:xm="http://schemas.microsoft.com/office/excel/2006/main">
          <x14:cfRule type="cellIs" priority="694" operator="between" id="{5778C237-E07B-47BD-910A-8E52F2A8BCA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L21 L40 L18:L19 L29:L32 L34:L37</xm:sqref>
        </x14:conditionalFormatting>
        <x14:conditionalFormatting xmlns:xm="http://schemas.microsoft.com/office/excel/2006/main">
          <x14:cfRule type="cellIs" priority="692" operator="equal" id="{6C695AA5-D058-4777-B388-B837C9C0677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93" operator="equal" id="{6495DB6F-AEAA-4933-864B-C1523616AF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L21 L40 L18:L19 L29:L32 L34:L37</xm:sqref>
        </x14:conditionalFormatting>
        <x14:conditionalFormatting xmlns:xm="http://schemas.microsoft.com/office/excel/2006/main">
          <x14:cfRule type="cellIs" priority="689" operator="equal" id="{77D8BDCD-E0DE-4BBC-B036-BD0933A97B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90" operator="equal" id="{316844CE-D06A-460B-99CA-8268865E579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91" operator="equal" id="{12159BB9-0173-4D85-A684-71E56ED34A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L21 L40 L18:L19 L29:L32 L34:L37</xm:sqref>
        </x14:conditionalFormatting>
        <x14:conditionalFormatting xmlns:xm="http://schemas.microsoft.com/office/excel/2006/main">
          <x14:cfRule type="cellIs" priority="688" operator="between" id="{6641496B-1D6B-4AC8-B3FE-870E14E8D3F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L21 L40:L44 L18:L19 L29:L32 L34:L37</xm:sqref>
        </x14:conditionalFormatting>
        <x14:conditionalFormatting xmlns:xm="http://schemas.microsoft.com/office/excel/2006/main">
          <x14:cfRule type="cellIs" priority="685" operator="between" id="{A7BBA677-6263-4415-AA06-683E7EDB3EB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86" operator="equal" id="{24B9DED8-9F5C-4978-8F7C-D469BA5627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L29:L32 L34:L35</xm:sqref>
        </x14:conditionalFormatting>
        <x14:conditionalFormatting xmlns:xm="http://schemas.microsoft.com/office/excel/2006/main">
          <x14:cfRule type="cellIs" priority="683" operator="between" id="{05FF221B-7F84-4D66-8914-796818CE3C9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84" operator="equal" id="{1CE7C38B-6A51-4C8E-8B9F-C7B701DD431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L21 L40 L18:L19 L34:L37</xm:sqref>
        </x14:conditionalFormatting>
        <x14:conditionalFormatting xmlns:xm="http://schemas.microsoft.com/office/excel/2006/main">
          <x14:cfRule type="cellIs" priority="682" operator="between" id="{8BD42941-2BEC-4D5C-A64F-B9D57DD2BDC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680" operator="equal" id="{942E7FA4-11E1-48BA-9049-5D0F5CF1A6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81" operator="equal" id="{885E4E69-3C90-470F-8AD6-D09E182931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677" operator="equal" id="{A87EB13C-C859-4F63-BBC1-7E5DACE59A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78" operator="equal" id="{C52A8A39-C089-4BB1-B758-88B5794D13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79" operator="equal" id="{6335ABCF-98A2-4CC7-A229-35169A0EF69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676" operator="between" id="{DF76F624-8690-469E-A101-7BC09AB847C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674" operator="between" id="{313B3637-94F4-4FD1-86C9-5E67F627644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75" operator="equal" id="{28B216CE-5BC9-4E83-B8A9-51B521D10F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673" operator="between" id="{132652D0-A91F-47AA-987C-371E4CFDF5E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672" operator="between" id="{C5AD3276-F9E5-4B24-ABB6-C3CE5DA28BA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670" operator="equal" id="{B6593496-2AA7-41D3-8FB7-BC920B3DCC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71" operator="equal" id="{0043224B-A13C-4924-81BB-3A0CA9B217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667" operator="equal" id="{CB0CE492-A024-49B5-8D87-B0FA7F4133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68" operator="equal" id="{7D461BFC-23B8-4041-BD3E-ED6D35A45E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69" operator="equal" id="{917F9601-A05B-4F8D-8A89-D419DD09047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665" operator="between" id="{A6D678EB-FCEB-43E9-B19D-E29C81787DC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66" operator="equal" id="{B3BFACF5-4AE0-494D-ACF3-2BE3FF28534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663" operator="between" id="{71A67ABD-3BCB-4A83-BD7E-6D7D9E9AD77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64" operator="equal" id="{891F86AE-21EE-49AF-B614-D8EDBFFF13B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ellIs" priority="662" operator="between" id="{22C930CE-C77B-4AA3-A8C2-01A9452294F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61" operator="between" id="{3422EF0B-B406-4B87-98FE-740BE8A0F83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9" operator="equal" id="{011A248E-79C6-4576-BE90-6A15C52E7F8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60" operator="equal" id="{333F7D7C-791F-4CE0-8D21-2B13315F18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6" operator="equal" id="{0DD2154C-3A09-4171-AB15-274D1E17DE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7" operator="equal" id="{12631FC5-6ABB-481F-80A5-428373A0F9E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8" operator="equal" id="{D3EC20F3-B820-4DEA-A925-6F34412DB7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4" operator="between" id="{B427DF9F-B5F4-4564-8DE2-80BF1221167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55" operator="equal" id="{794D6564-B941-47EF-A98B-F3ACA04328D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2" operator="equal" id="{8FF0B390-64E1-4243-B715-31576DB979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3" operator="equal" id="{D3403088-5006-4110-AB17-472882D487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1" operator="between" id="{C24D68AE-F074-42C7-9B84-919665B047A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9" operator="equal" id="{B4115BE7-1497-4572-A374-263F777092E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0" operator="equal" id="{AD1D9C11-BB2D-4029-8642-570844880B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6" operator="equal" id="{79FEDD4C-2D28-4522-BBC5-EA0665C799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7" operator="equal" id="{10094487-CC73-48C7-8012-05533F44CCD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8" operator="equal" id="{70D586C0-067D-4519-B428-74B12E44E17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5" operator="between" id="{7CED6992-0F58-4BDF-A16C-020E01375D3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4" operator="between" id="{175E8AFE-FBBC-47FB-8D99-B2B3D4AAD41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2" operator="between" id="{1D22FB56-51D2-4A54-9F42-7F1EA53B407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43" operator="equal" id="{BCBAB174-CCE8-4D65-9BA7-769B248BE8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0" operator="between" id="{C1EE8809-88DE-48CF-9216-A1ABBAF498C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41" operator="equal" id="{98A01F93-F551-4E6E-9028-12CC25656E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39" operator="between" id="{1409FB4D-5AD4-49B5-A4A6-76DD5EB151F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638" operator="between" id="{F300D977-D559-4CFB-AF0F-9076FE304E5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636" operator="equal" id="{CEA9A30E-650C-4912-825A-09BEF082B7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7" operator="equal" id="{F9D0DFFF-021B-4415-8D15-A468C857403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633" operator="equal" id="{6ECFD97D-E983-4049-AD85-7CE99F525D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4" operator="equal" id="{280CD13D-FD62-448A-B72B-825269CC6C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5" operator="equal" id="{EF29DE7A-F7F3-4219-B79F-E37E498F5B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630" operator="between" id="{7F03A8A4-5325-45D9-9DA4-DA47CE3EBDA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629" operator="between" id="{CB28CE00-F6B6-4084-B3CD-49D7DAC2CAB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627" operator="equal" id="{1A9249B2-B3CB-4A21-B770-52FFB5A59B9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8" operator="equal" id="{EE7C8A12-7539-4D14-B210-8301E90E72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624" operator="equal" id="{A3D7E734-8EAA-4509-BCE7-71ED537AD4C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5" operator="equal" id="{C4415A75-C105-49B4-86DB-63AE629F2C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6" operator="equal" id="{4F6E0B69-885D-4D39-BE04-07E76BB9D4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622" operator="between" id="{97F0CF8C-3361-4C30-906B-ECF17C50351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23" operator="equal" id="{49B3A344-9CE6-467B-AE09-E5989A86F7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621" operator="between" id="{E962F0A1-7567-40D9-8900-C8D7FB38679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619" operator="equal" id="{93231887-0E86-4D1B-8F28-0B74F3E18F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0" operator="equal" id="{A72B0C39-3279-4739-B4B4-2FD6CCD045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616" operator="equal" id="{482D8BA0-7D69-4181-AF86-484A527653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7" operator="equal" id="{0632D78E-80BB-460F-836C-7CB393B2178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8" operator="equal" id="{4B1F1CCF-6BE3-4BD5-8870-49BF720751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615" operator="between" id="{3CEB4E27-C47E-4397-BA7B-865D13F6AEE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613" operator="between" id="{8E886CFA-944D-4432-8C40-7C792D36F9A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14" operator="equal" id="{F23274FF-77A5-40CC-8DA2-10212B4A6BE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612" operator="between" id="{0B58A954-0498-4373-B62C-54B44BD9F04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611" operator="between" id="{8091392B-55D9-4F33-89F8-C853822E7C1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609" operator="equal" id="{D22DACA0-2B0D-426D-88F3-5CE983C904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0" operator="equal" id="{BB05868C-1A35-4009-8E3B-7D5000552A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606" operator="equal" id="{41690754-D391-49E1-852E-78D8BFAF96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07" operator="equal" id="{FCDD8CDA-31B7-49A7-AC5B-298D5491BC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08" operator="equal" id="{F929ED72-D467-49CF-B6E0-F6D3A4BCE49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604" operator="between" id="{6CCEDC1A-A19A-4898-BF07-50B86ED7793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05" operator="equal" id="{922B3C54-01B0-4DE6-BCED-DC87D16B39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603" operator="between" id="{A07336CD-DC0B-4C29-94DA-D403F9AE40D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602" operator="between" id="{E047E42A-9321-4C4E-9B15-A1BF40297B4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600" operator="equal" id="{22BA110F-8C6D-436C-BD55-D5A8B5F39AE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01" operator="equal" id="{199D00C1-847A-4DB7-A0B7-425B6434A5D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597" operator="equal" id="{371A1DE0-7029-4951-BB36-D1C1D838F3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8" operator="equal" id="{356E46E3-4B25-433B-A68F-D6D4501869A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9" operator="equal" id="{54CF8FEC-7095-4F60-87B9-893264D37C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595" operator="between" id="{9023DEFE-AD64-44F9-9CF4-057EBAB6F7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96" operator="equal" id="{04E54A2F-001B-4226-9FCC-652C0DD88EB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594" operator="between" id="{BB0B3D63-1233-4E56-A6FE-C8EBEB4D2F4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593" operator="between" id="{6BCB3B15-6AC7-4F79-8A87-D2B86E6EDB1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591" operator="equal" id="{CAB12EB3-EFF9-42E1-96A2-CCC6EAC269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2" operator="equal" id="{64FD3246-BF0D-4EB7-86C6-BA15EE91F4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588" operator="equal" id="{83DCF992-502A-43D2-8D68-55AD64E029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9" operator="equal" id="{CB148418-A5F1-4686-ADF5-A22278AD061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0" operator="equal" id="{DFB8701C-BDBE-4A8E-BC1F-C57D229AEF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586" operator="between" id="{1B754D90-879F-433D-97D4-DFF5E245FE5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87" operator="equal" id="{541F68F6-FE27-4642-BC6A-E1FE97BE071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585" operator="between" id="{35964312-5A85-44D1-AE20-2EA54744398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584" operator="between" id="{4B2C6C71-5E4F-4BC2-921D-E4B5C19AFD2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582" operator="equal" id="{DBB854C7-9E14-4BD7-8586-A38238E59F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3" operator="equal" id="{9174C456-4D4E-4764-8CC4-3C4866B35B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579" operator="equal" id="{08317244-F02F-46E0-A8EE-390CC313C5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0" operator="equal" id="{D24F325E-9A72-4ECF-8C7F-8F59728D0A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1" operator="equal" id="{CE8A89F1-049C-4CB8-9E72-BA919A39E4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577" operator="between" id="{1BF5F5F9-BCAD-4BAE-8DAB-5B35A47870A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78" operator="equal" id="{6DB0768F-4641-4676-AB78-F02EFD8EE18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576" operator="between" id="{CDD70184-B770-4E4F-8720-C24B3BF91C9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575" operator="between" id="{7466C4FD-A6FA-4D6A-97E7-D7CC5BD84EB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573" operator="equal" id="{46352BE8-C296-4BC0-AA4B-3C23C08F941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4" operator="equal" id="{E5292571-2021-4A3B-9C6F-7FE5C5F684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570" operator="equal" id="{2E1CFE99-688B-4CC3-A10C-C75BA103E5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1" operator="equal" id="{EB29EFF3-3DDB-483D-B44E-58A41BC6BC0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2" operator="equal" id="{29781BF8-E39F-45B8-B5D2-B578000685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568" operator="between" id="{B5CB83C7-45C8-4C79-A3DB-10A5DD8F824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69" operator="equal" id="{25D90E8F-4B4E-4E69-805D-AE54EA912E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567" operator="between" id="{A2693BCB-2795-4F9A-BF7C-EE891C76C08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S9</xm:sqref>
        </x14:conditionalFormatting>
        <x14:conditionalFormatting xmlns:xm="http://schemas.microsoft.com/office/excel/2006/main">
          <x14:cfRule type="cellIs" priority="566" operator="between" id="{BDC012CF-9934-4162-AC83-EAD0FBA844F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S9</xm:sqref>
        </x14:conditionalFormatting>
        <x14:conditionalFormatting xmlns:xm="http://schemas.microsoft.com/office/excel/2006/main">
          <x14:cfRule type="cellIs" priority="564" operator="equal" id="{6C41ED09-10B8-4D78-AF40-4D2EE2EF32E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5" operator="equal" id="{1DAAEDEF-0629-48BE-BC1B-D4BA13828B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S9</xm:sqref>
        </x14:conditionalFormatting>
        <x14:conditionalFormatting xmlns:xm="http://schemas.microsoft.com/office/excel/2006/main">
          <x14:cfRule type="cellIs" priority="561" operator="equal" id="{74437BA9-5964-40B2-9D38-34CB8D0F15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2" operator="equal" id="{64A702CB-2644-4B97-AD5D-31821C5C8D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3" operator="equal" id="{A0698D16-DFA4-4496-B2EF-3B94467FAE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S9</xm:sqref>
        </x14:conditionalFormatting>
        <x14:conditionalFormatting xmlns:xm="http://schemas.microsoft.com/office/excel/2006/main">
          <x14:cfRule type="cellIs" priority="559" operator="between" id="{B6634062-F5A5-4C67-9179-04EC8CCBA51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60" operator="equal" id="{D9A6C366-2B95-40EC-B56A-047D065012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S9</xm:sqref>
        </x14:conditionalFormatting>
        <x14:conditionalFormatting xmlns:xm="http://schemas.microsoft.com/office/excel/2006/main">
          <x14:cfRule type="cellIs" priority="549" operator="between" id="{37E117DE-9025-46FA-A0A7-61E307CB12F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548" operator="between" id="{FDECA45B-4E47-4940-8275-EE127831246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546" operator="equal" id="{B9918044-25B5-471F-A71F-514E648DE5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7" operator="equal" id="{8FB2E742-2F0E-4EF4-9809-48DCA917FD4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543" operator="equal" id="{6E22BA4E-F422-4BC2-A00F-D5CDD648DB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4" operator="equal" id="{10A4C6FA-1201-4866-B7D7-3B1BBAFDEF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5" operator="equal" id="{57BFE508-0D5C-4C83-852F-5C472CDE61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540" operator="between" id="{233F8475-D149-4E9E-A811-217EBAB6469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O10</xm:sqref>
        </x14:conditionalFormatting>
        <x14:conditionalFormatting xmlns:xm="http://schemas.microsoft.com/office/excel/2006/main">
          <x14:cfRule type="cellIs" priority="539" operator="between" id="{B7732F79-6041-4ED1-B4E8-79D5DB1E95D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O10</xm:sqref>
        </x14:conditionalFormatting>
        <x14:conditionalFormatting xmlns:xm="http://schemas.microsoft.com/office/excel/2006/main">
          <x14:cfRule type="cellIs" priority="537" operator="equal" id="{9BAEA30F-86F2-4578-ACE5-508E3EE36E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8" operator="equal" id="{714FC188-3467-4B90-98EB-6F16141A3EA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O10</xm:sqref>
        </x14:conditionalFormatting>
        <x14:conditionalFormatting xmlns:xm="http://schemas.microsoft.com/office/excel/2006/main">
          <x14:cfRule type="cellIs" priority="534" operator="equal" id="{C650EB59-3073-4066-BF4C-14DD2ED829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5" operator="equal" id="{228702A5-FF12-4975-8D53-26CCE0918A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6" operator="equal" id="{7967874E-BE7B-4EF3-911E-43FE9F60AB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O10</xm:sqref>
        </x14:conditionalFormatting>
        <x14:conditionalFormatting xmlns:xm="http://schemas.microsoft.com/office/excel/2006/main">
          <x14:cfRule type="cellIs" priority="532" operator="between" id="{F4A8CEBC-24DE-4EB6-A57A-EE5A6CDD5F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33" operator="equal" id="{25F7CF18-C3C9-4255-8299-7A6A0BECE3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O10</xm:sqref>
        </x14:conditionalFormatting>
        <x14:conditionalFormatting xmlns:xm="http://schemas.microsoft.com/office/excel/2006/main">
          <x14:cfRule type="cellIs" priority="531" operator="between" id="{6935F663-31BD-4DFD-A16D-A139EE26DCB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530" operator="between" id="{F7388FAA-BE90-4B80-A32D-49C2A776DC5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528" operator="equal" id="{F2A966E6-889B-4B66-9699-C038600041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9" operator="equal" id="{E2E2F158-E1D5-47FE-86EE-27F9EAF6FAC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525" operator="equal" id="{4295C1BF-739F-4713-A209-3A929CEE62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6" operator="equal" id="{A0FF94C5-2DC8-4BE2-897E-D9AA041510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7" operator="equal" id="{C3393087-6DE0-4172-9BFF-A8BECDAC5E3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523" operator="between" id="{BB727153-63D6-42A1-B4CC-FE2DE0D1FDD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24" operator="equal" id="{DF84AD2C-217C-4F84-8EC4-20AC0E8AB4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522" operator="between" id="{09F60D4D-C07D-45C7-B294-F46E6EC6EAF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ellIs" priority="521" operator="between" id="{479993CD-6B4B-44A8-B5FA-D6B7E8218AF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ellIs" priority="519" operator="equal" id="{50B9D33B-B2EB-4B99-BC4E-C4F0D1CD8A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0" operator="equal" id="{37EF78C4-A5CB-4417-8742-98E7E346AE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ellIs" priority="516" operator="equal" id="{FF591C8C-45F4-4F77-9DBB-2737B712D7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7" operator="equal" id="{BC0364B7-477E-46D8-822A-ED2C52E34D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8" operator="equal" id="{27B60EC1-BB46-4B8F-81FC-D617B37A50C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ellIs" priority="514" operator="between" id="{6CEC500E-C705-44B4-9CCF-6FE75F5AF0A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15" operator="equal" id="{A81FB276-1564-4830-AAFC-B98663B830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O27</xm:sqref>
        </x14:conditionalFormatting>
        <x14:conditionalFormatting xmlns:xm="http://schemas.microsoft.com/office/excel/2006/main">
          <x14:cfRule type="cellIs" priority="495" operator="between" id="{43FB1C75-7B5F-441C-AE04-9BABF955060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O41</xm:sqref>
        </x14:conditionalFormatting>
        <x14:conditionalFormatting xmlns:xm="http://schemas.microsoft.com/office/excel/2006/main">
          <x14:cfRule type="cellIs" priority="513" operator="between" id="{CF754ADF-7125-4DA4-B166-FF2A3826513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O37:O41</xm:sqref>
        </x14:conditionalFormatting>
        <x14:conditionalFormatting xmlns:xm="http://schemas.microsoft.com/office/excel/2006/main">
          <x14:cfRule type="cellIs" priority="512" operator="between" id="{96BCAD7F-EC9E-4619-94D0-50E6C3CC5D7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O37:O41</xm:sqref>
        </x14:conditionalFormatting>
        <x14:conditionalFormatting xmlns:xm="http://schemas.microsoft.com/office/excel/2006/main">
          <x14:cfRule type="cellIs" priority="510" operator="equal" id="{CEDF4C70-3174-4762-8236-AF3A5FF10E7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1" operator="equal" id="{920D0470-0E8F-451A-8F2E-10432AB44F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O37:O41</xm:sqref>
        </x14:conditionalFormatting>
        <x14:conditionalFormatting xmlns:xm="http://schemas.microsoft.com/office/excel/2006/main">
          <x14:cfRule type="cellIs" priority="507" operator="equal" id="{77E7B5AB-7C1B-4424-A079-3EF15F6DAE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8" operator="equal" id="{8C86E444-917D-4868-99F6-744C5FF6A96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9" operator="equal" id="{01F94F4C-2CDC-48A1-A658-C65D822120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O37:O41</xm:sqref>
        </x14:conditionalFormatting>
        <x14:conditionalFormatting xmlns:xm="http://schemas.microsoft.com/office/excel/2006/main">
          <x14:cfRule type="cellIs" priority="505" operator="between" id="{7C2EC0BD-9DB7-4C0E-BEE6-FA32E2F40E0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06" operator="equal" id="{66D4CD83-F61A-4CE1-A0A2-6BE94DEEFE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O37:O41</xm:sqref>
        </x14:conditionalFormatting>
        <x14:conditionalFormatting xmlns:xm="http://schemas.microsoft.com/office/excel/2006/main">
          <x14:cfRule type="cellIs" priority="503" operator="equal" id="{E92F58FB-FB13-474C-AF50-DA7D293869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4" operator="equal" id="{4BC17551-5487-43BE-B8B2-0CB34AE92EE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O41</xm:sqref>
        </x14:conditionalFormatting>
        <x14:conditionalFormatting xmlns:xm="http://schemas.microsoft.com/office/excel/2006/main">
          <x14:cfRule type="cellIs" priority="502" operator="between" id="{ECE7D90D-2673-4C53-A7B0-F5A0053AE66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O40 O37</xm:sqref>
        </x14:conditionalFormatting>
        <x14:conditionalFormatting xmlns:xm="http://schemas.microsoft.com/office/excel/2006/main">
          <x14:cfRule type="cellIs" priority="500" operator="equal" id="{80E22D39-A1BD-4CA0-9C93-D6BE78BEA38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1" operator="equal" id="{A87F4B72-4DD2-4226-95D2-6DFBE337FA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O40 O37</xm:sqref>
        </x14:conditionalFormatting>
        <x14:conditionalFormatting xmlns:xm="http://schemas.microsoft.com/office/excel/2006/main">
          <x14:cfRule type="cellIs" priority="497" operator="equal" id="{D8B55AF1-09D2-48C8-90C3-0F546A78BE1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8" operator="equal" id="{EC08403A-C908-4411-AA48-E2B6AB27EB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9" operator="equal" id="{DBCD9C5B-D96F-4971-9142-D7EB2126D3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O40 O37</xm:sqref>
        </x14:conditionalFormatting>
        <x14:conditionalFormatting xmlns:xm="http://schemas.microsoft.com/office/excel/2006/main">
          <x14:cfRule type="cellIs" priority="496" operator="between" id="{3426F410-E7F7-4264-95E7-D9C773FE330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O40:O41 O37</xm:sqref>
        </x14:conditionalFormatting>
        <x14:conditionalFormatting xmlns:xm="http://schemas.microsoft.com/office/excel/2006/main">
          <x14:cfRule type="cellIs" priority="493" operator="between" id="{B56B1262-FD73-4956-B350-9E295A720FE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94" operator="equal" id="{8E5EECE9-FA11-4FA6-989B-4A3CB90C24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O40 O37</xm:sqref>
        </x14:conditionalFormatting>
        <x14:conditionalFormatting xmlns:xm="http://schemas.microsoft.com/office/excel/2006/main">
          <x14:cfRule type="cellIs" priority="474" operator="between" id="{786B1CB7-BA2B-4A4F-B22F-1C918139174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92" operator="between" id="{3C46980A-DB64-4216-9818-8523C5F7F5B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91" operator="between" id="{3E066283-530E-4B77-8E5A-399C479C74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89" operator="equal" id="{B15761EA-122B-430B-8B30-0622089AA7E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0" operator="equal" id="{F460C7EF-73AF-4226-A8E6-80DB556FD49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86" operator="equal" id="{6A32A0DA-61B5-4431-B9E6-491FF45D31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87" operator="equal" id="{AEB6A3B5-098B-4518-94CA-A2FE823206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88" operator="equal" id="{7B9C5AC7-5E44-41EF-9364-19E272D9B5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84" operator="between" id="{A47E92DE-DA37-47C6-A7B9-2EA702A007D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85" operator="equal" id="{2CB5310D-EA7F-46B8-AA31-A8283B7C627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82" operator="equal" id="{0E5A43AC-BB3B-4D94-822A-DE42C8A003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83" operator="equal" id="{60900B8F-7BD7-4F7A-8E44-CB3A3FDEA61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81" operator="between" id="{E784C2F0-87FD-418B-AB69-A91573FADED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79" operator="equal" id="{DAB89565-8244-4143-8676-1828A1EEC2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80" operator="equal" id="{2392F5F2-A92D-46B0-A625-21A44C6240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76" operator="equal" id="{E1E8C0EE-0883-4E68-9B39-0816CA2B40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7" operator="equal" id="{8DB41C72-936E-499C-88AD-31815F7348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8" operator="equal" id="{453F3973-B8E7-4DB9-B179-28A0CF5860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75" operator="between" id="{A11339A1-D86C-49D2-8507-B572D1939CA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72" operator="between" id="{C6A3B3AA-14AF-4A32-8E10-1CD1E652EAC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73" operator="equal" id="{7F75E957-62D5-4964-9392-3CAE258FCF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70" operator="between" id="{CF170919-F665-4AE8-9653-71072C7005A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71" operator="equal" id="{71179783-AE85-400A-81EF-006B0B875D4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ellIs" priority="469" operator="between" id="{2BADD78C-0EEC-42FF-80C5-A932502F5AC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P14</xm:sqref>
        </x14:conditionalFormatting>
        <x14:conditionalFormatting xmlns:xm="http://schemas.microsoft.com/office/excel/2006/main">
          <x14:cfRule type="cellIs" priority="468" operator="between" id="{489942D8-B55E-428C-9DC2-F2428B47C5B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P14</xm:sqref>
        </x14:conditionalFormatting>
        <x14:conditionalFormatting xmlns:xm="http://schemas.microsoft.com/office/excel/2006/main">
          <x14:cfRule type="cellIs" priority="466" operator="equal" id="{58B37795-A18D-448F-83D6-7C599A5579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7" operator="equal" id="{5DFE7861-36B0-45E3-A28F-C1D680C4571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P14</xm:sqref>
        </x14:conditionalFormatting>
        <x14:conditionalFormatting xmlns:xm="http://schemas.microsoft.com/office/excel/2006/main">
          <x14:cfRule type="cellIs" priority="463" operator="equal" id="{F881BC62-CB06-4DE8-B851-BAE8749FC9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4" operator="equal" id="{3A33AC70-A168-42FA-83B9-061523C7B3C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5" operator="equal" id="{CAE12625-DD14-4E1D-9DC6-2FF3C2F901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P14</xm:sqref>
        </x14:conditionalFormatting>
        <x14:conditionalFormatting xmlns:xm="http://schemas.microsoft.com/office/excel/2006/main">
          <x14:cfRule type="cellIs" priority="461" operator="between" id="{2957A07C-32C2-464F-8425-08DC39A2554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62" operator="equal" id="{25D39696-AF39-4A17-AEFD-3901618CD3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P14</xm:sqref>
        </x14:conditionalFormatting>
        <x14:conditionalFormatting xmlns:xm="http://schemas.microsoft.com/office/excel/2006/main">
          <x14:cfRule type="cellIs" priority="460" operator="between" id="{CEBD1DAA-048E-4819-9D1B-189081A21AC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459" operator="between" id="{ABD6E5A7-9308-43F7-9196-1E34ED2680B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457" operator="equal" id="{A70E9478-A6D2-412D-AE7D-09120E1214D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8" operator="equal" id="{FD05D052-E109-49DE-9BE4-6C1D3B0EA2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454" operator="equal" id="{17028D9A-C3B0-4EFE-B163-17FBEA8B93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5" operator="equal" id="{9D82A3A8-9DED-414A-AD34-38306CCF936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6" operator="equal" id="{4E32862B-2091-468E-BB75-5486A97D9C8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452" operator="between" id="{07744E3B-43A0-4077-A672-D7ED2B28A92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53" operator="equal" id="{F9516B51-E574-48F4-83BE-DC3E334D86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451" operator="between" id="{0584BC5E-4EA9-40AB-982F-CE670BC4DC3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449" operator="equal" id="{368FA530-4474-4FD6-9F33-63808D4B64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0" operator="equal" id="{8145C23C-12B1-4956-9FAF-038BC7B2EE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446" operator="equal" id="{A5BAEC7F-55C6-4ED2-B880-833C53C073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7" operator="equal" id="{47FD5A4B-ECFC-4314-8EA5-EC92B8EAC07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8" operator="equal" id="{19EDAD76-8C36-476F-87D6-3A66FC3EE4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445" operator="between" id="{9B5C61F2-5D13-4865-BE63-7C45ABB4E80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443" operator="between" id="{273B5551-4838-44EB-9768-9C41F6DB299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44" operator="equal" id="{1D4F79B2-DA1D-4763-99D5-3DD51C12640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442" operator="between" id="{69758FE0-A8DD-44F4-9A12-F60D775DFE6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441" operator="between" id="{0D6CD249-DC6C-4AA1-A7F6-0DAE74A7310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439" operator="equal" id="{D4078428-3AE0-41F9-A76A-D4C429CE62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0" operator="equal" id="{EDE70512-C57D-43EF-8DA4-77591D2475E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436" operator="equal" id="{F70820FD-D294-4C13-BC7C-EA5F1F246C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7" operator="equal" id="{B88C21AD-DBE0-42A3-B720-C4D734CCB7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8" operator="equal" id="{7F461B9A-20C4-4B57-A133-3EE57D35A3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434" operator="between" id="{A97FF626-BB46-4EAF-AE8A-DD290AECE0E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35" operator="equal" id="{FEA2CDCE-CCDD-4706-80AB-38B20C4D18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433" operator="between" id="{60D4E3F5-B845-453A-9FD2-86A02F371F2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432" operator="between" id="{EC98C947-6D7C-49CA-BBBB-A3C27548633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430" operator="equal" id="{90F1FE16-7A6E-4426-9230-EF11CBFA6C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1" operator="equal" id="{F669E8BE-8A58-4EAD-96BA-7F22C9B5959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427" operator="equal" id="{96F7A347-6746-41A5-922E-31245097A2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8" operator="equal" id="{0E83C82A-369A-4125-BC43-2FE6A059D8C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9" operator="equal" id="{7AB06A0D-3C34-45D7-AF5F-0862B7D3B4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425" operator="between" id="{8D4A9F22-C636-4753-850F-81A1E7C831A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26" operator="equal" id="{0BC7FD57-97C3-4A43-81F8-D6BA62000A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424" operator="between" id="{31F1D829-F9B5-4A36-AB0D-080197399A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423" operator="between" id="{31F20BE6-C23D-488A-958B-BFCF3DC508E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421" operator="equal" id="{9FD8F513-1DBB-497C-B151-8A9DA613FD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2" operator="equal" id="{D34DCEAD-6ED0-42E4-97D6-69F667BA36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418" operator="equal" id="{3DA4B02D-EF7C-4DC2-AB1D-668042B424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9" operator="equal" id="{7A38A1A8-9E12-44BC-B77F-02A1270740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0" operator="equal" id="{BAD5DAFD-D435-4464-9B2A-B70052BC94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416" operator="between" id="{687AFE0C-2D41-48A8-8C83-626F47C4C21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17" operator="equal" id="{087A5C5E-152B-4573-A54B-C55DFB5453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415" operator="between" id="{C8210160-0DF2-4557-B2B0-B19F0249BAD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414" operator="between" id="{AED63DA1-FD92-48F5-B98E-7371CBD2FAC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412" operator="equal" id="{415EBF72-3A87-43DB-B091-76F37C09FE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3" operator="equal" id="{A8F3A2C8-B189-470F-B21C-7A81FE0CF20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409" operator="equal" id="{088245FC-B080-4C9A-819A-ED07E29F378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0" operator="equal" id="{556502B3-63C0-4FF0-8D7A-AC729F408A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1" operator="equal" id="{FA43928F-5132-4764-B9A7-B630CFCF46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407" operator="between" id="{32F9D5DD-E217-40EE-9080-95578712294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08" operator="equal" id="{26BDB87D-D900-4EE9-87BE-403FA918483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380" operator="between" id="{B8774885-7AE1-4EBE-B2AD-3A0E1A265D2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81" operator="equal" id="{3E9C517D-B608-404F-8E3E-0F88106D91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S16</xm:sqref>
        </x14:conditionalFormatting>
        <x14:conditionalFormatting xmlns:xm="http://schemas.microsoft.com/office/excel/2006/main">
          <x14:cfRule type="cellIs" priority="406" operator="between" id="{9856FA64-8FD3-4F47-A365-62449C9827E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405" operator="between" id="{A7E2E582-641F-4DE2-B1C8-6DB79B2D19E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403" operator="equal" id="{4E240584-D427-4D6E-80F7-B901B5ECE54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4" operator="equal" id="{5EBC6FB9-09AF-41A4-86A6-1F51A194EC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400" operator="equal" id="{580A1A48-C631-46AC-8FCB-5B2845945A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1" operator="equal" id="{49422ACB-F68D-48A7-974B-3E76C5BA937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2" operator="equal" id="{D5EA212E-9F19-420E-9468-68A6A5A2F57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398" operator="between" id="{5337794D-6B60-47CD-9575-2A4DD5AFCF5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99" operator="equal" id="{6D2A3E7B-CCD8-456E-BDC3-2B581037556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397" operator="between" id="{2E13885B-5263-411D-A0E5-826CDFB372E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396" operator="between" id="{C812238D-0624-4816-B094-9BEDE250227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394" operator="equal" id="{B72D5063-A7BC-461D-819C-7AFDE858D8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5" operator="equal" id="{BE08EEFE-D30F-4B51-A9D8-FE9AED13E9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391" operator="equal" id="{5175EE65-1121-4A89-B4C7-5C10C89C380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2" operator="equal" id="{4C124955-7E5B-4EAC-815A-CEDE9DB8FE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3" operator="equal" id="{9BF193A8-D5DC-4975-ABD1-1D6D645D67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389" operator="between" id="{BFC3901D-644B-4C58-A0E5-536D2C64D79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90" operator="equal" id="{CE18A6F3-9B45-4991-9458-7AE5DE6A98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388" operator="between" id="{7EEB6FB2-D21B-47BD-97B9-95559094BC5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S16</xm:sqref>
        </x14:conditionalFormatting>
        <x14:conditionalFormatting xmlns:xm="http://schemas.microsoft.com/office/excel/2006/main">
          <x14:cfRule type="cellIs" priority="387" operator="between" id="{5FE8B9E8-6532-4EF3-96AB-103BF22CB2B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S16</xm:sqref>
        </x14:conditionalFormatting>
        <x14:conditionalFormatting xmlns:xm="http://schemas.microsoft.com/office/excel/2006/main">
          <x14:cfRule type="cellIs" priority="385" operator="equal" id="{D4BDDE79-C1A7-49A1-97DB-692FE33A33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6" operator="equal" id="{718941C1-7455-4A78-9D71-1054ABECB8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S16</xm:sqref>
        </x14:conditionalFormatting>
        <x14:conditionalFormatting xmlns:xm="http://schemas.microsoft.com/office/excel/2006/main">
          <x14:cfRule type="cellIs" priority="382" operator="equal" id="{5E49D847-7B8A-42A0-A696-335F63A05E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3" operator="equal" id="{8C4BEC5A-BBC1-476E-90AC-D0F49104B61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4" operator="equal" id="{88FE17E9-C32B-4FB5-944D-4FB8BFBAAF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S16</xm:sqref>
        </x14:conditionalFormatting>
        <x14:conditionalFormatting xmlns:xm="http://schemas.microsoft.com/office/excel/2006/main">
          <x14:cfRule type="cellIs" priority="370" operator="between" id="{D8ECB552-4C80-4AA9-92B9-447D21D27CA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69" operator="between" id="{930B149C-DB00-4992-B6FF-3017BA0CC82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67" operator="equal" id="{070B8F7D-81DC-4ACD-8DC1-E1CE1CCB59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8" operator="equal" id="{DC552014-D554-4689-8E3B-647FB7438B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64" operator="equal" id="{55E043A1-1E80-4E08-8662-6298D4644D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5" operator="equal" id="{7AABE6CB-A29A-475A-87AF-4A9C52B08EA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6" operator="equal" id="{B9DE3B72-0918-4449-BFD2-A010E8B8DE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62" operator="between" id="{C8EDA635-5480-4F0F-835A-688EBB7A6CA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63" operator="equal" id="{E5834D58-0B9E-476E-AEE0-E0D6C94F28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61" operator="between" id="{30A1B483-D8C1-4A90-834E-713EB40639D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360" operator="between" id="{223DE9C7-731C-4218-9652-00450A47F6A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358" operator="equal" id="{D45E6D84-1EE1-4929-8BA5-27BBD2B360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9" operator="equal" id="{5412DB41-4EE7-4592-A68B-2A0BB87FB1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355" operator="equal" id="{28DF1F1C-8A9D-4D37-AB41-E27AC69787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6" operator="equal" id="{472407CD-0D2C-4D22-9BFE-D73F613C4C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7" operator="equal" id="{2C5F9909-241D-4DE4-AF87-BB38072028E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353" operator="between" id="{72DE62CD-545B-459E-9255-EB28BF5FD3A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54" operator="equal" id="{49B4EE93-D434-4EB3-B0E8-11ECE2899A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352" operator="between" id="{9B34D2CD-C021-428F-9532-5D3D1473688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351" operator="between" id="{933453AF-E01B-4D13-94F2-C891237753B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349" operator="equal" id="{00F9740B-704B-4DE8-8A35-AD3AF05654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0" operator="equal" id="{147E57A8-FCD0-497C-8703-E0693CF8CE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346" operator="equal" id="{E17449C0-996B-4457-9BFD-F440CF8857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7" operator="equal" id="{BC3816A3-E410-48D2-A9EA-CEB07B5BAC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8" operator="equal" id="{A7865DB7-3A3D-4801-AECB-BA99ADD61C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344" operator="between" id="{BE342926-0737-4021-911F-0C565084314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45" operator="equal" id="{C9465F65-264A-414F-A35A-549218DF1B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343" operator="between" id="{44D3509D-1A97-4C53-ABE0-BAB10404492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O23:O24</xm:sqref>
        </x14:conditionalFormatting>
        <x14:conditionalFormatting xmlns:xm="http://schemas.microsoft.com/office/excel/2006/main">
          <x14:cfRule type="cellIs" priority="342" operator="between" id="{E28CEFC7-EB6B-4226-8582-97040FA27C5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O23:O24</xm:sqref>
        </x14:conditionalFormatting>
        <x14:conditionalFormatting xmlns:xm="http://schemas.microsoft.com/office/excel/2006/main">
          <x14:cfRule type="cellIs" priority="340" operator="equal" id="{0B6FF00A-E367-4CE6-8DEC-E17828B1C1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1" operator="equal" id="{F469B17D-9974-4BF0-A7BE-A939A07D68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O23:O24</xm:sqref>
        </x14:conditionalFormatting>
        <x14:conditionalFormatting xmlns:xm="http://schemas.microsoft.com/office/excel/2006/main">
          <x14:cfRule type="cellIs" priority="337" operator="equal" id="{9BB81CD0-ADC5-450C-AF39-AB0B798894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38" operator="equal" id="{3726B5FA-B7B2-4B91-8788-0A25C181D3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39" operator="equal" id="{F3C07746-B633-4652-AC19-A7DC54C329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O23:O24</xm:sqref>
        </x14:conditionalFormatting>
        <x14:conditionalFormatting xmlns:xm="http://schemas.microsoft.com/office/excel/2006/main">
          <x14:cfRule type="cellIs" priority="335" operator="between" id="{3C3BEC93-2023-4E15-B18E-05F3303B195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36" operator="equal" id="{55AEDD03-3DBE-4073-BB8F-30FC83121A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O23:O24</xm:sqref>
        </x14:conditionalFormatting>
        <x14:conditionalFormatting xmlns:xm="http://schemas.microsoft.com/office/excel/2006/main">
          <x14:cfRule type="cellIs" priority="334" operator="between" id="{ACA3AFB4-5776-442C-AD37-A0277A81B5C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M10:M12 M14 M22 M37:M42 M26:M29 M32:M35</xm:sqref>
        </x14:conditionalFormatting>
        <x14:conditionalFormatting xmlns:xm="http://schemas.microsoft.com/office/excel/2006/main">
          <x14:cfRule type="cellIs" priority="333" operator="between" id="{7ED9BA07-A0A0-4CAD-8960-1977604E0DC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M10:M12 M14 M22 M37:M42 M26:M29 M32:M35</xm:sqref>
        </x14:conditionalFormatting>
        <x14:conditionalFormatting xmlns:xm="http://schemas.microsoft.com/office/excel/2006/main">
          <x14:cfRule type="cellIs" priority="331" operator="equal" id="{FF76D071-DE66-4156-BEE0-6C6A4F133A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32" operator="equal" id="{DC9EF8FC-E388-4378-A55D-0D5C3E809CD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M10:M12 M14 M22 M37:M41 M26:M29 M32:M35</xm:sqref>
        </x14:conditionalFormatting>
        <x14:conditionalFormatting xmlns:xm="http://schemas.microsoft.com/office/excel/2006/main">
          <x14:cfRule type="cellIs" priority="328" operator="equal" id="{0A419BB7-7987-417D-A6D6-5FC56E4D80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9" operator="equal" id="{D2C8743A-F99F-45D5-AC23-83B2FF6EBF1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30" operator="equal" id="{D180B839-F0BC-4082-AF49-0B6AAAC5F87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M10:M12 M14 M22 M37:M1048576 M26:M29 M32:M35</xm:sqref>
        </x14:conditionalFormatting>
        <x14:conditionalFormatting xmlns:xm="http://schemas.microsoft.com/office/excel/2006/main">
          <x14:cfRule type="cellIs" priority="326" operator="between" id="{9D093869-20C1-41D7-88CE-1387B581806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27" operator="equal" id="{AD8C476C-BB3F-4356-AC5E-58EE2D07312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M10:M12 M14 M22 M37:M1048576 M26:M29 M32:M35</xm:sqref>
        </x14:conditionalFormatting>
        <x14:conditionalFormatting xmlns:xm="http://schemas.microsoft.com/office/excel/2006/main">
          <x14:cfRule type="cellIs" priority="324" operator="equal" id="{7B0E0F83-2035-4435-A169-4CC5C8559A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5" operator="equal" id="{B4F80380-879F-4CAB-A027-48DEAA9F2F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M33:M35 M41:M1048576</xm:sqref>
        </x14:conditionalFormatting>
        <x14:conditionalFormatting xmlns:xm="http://schemas.microsoft.com/office/excel/2006/main">
          <x14:cfRule type="cellIs" priority="323" operator="between" id="{D9F2DFBC-283E-422B-868D-C19DFBD410A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M21 M40 M18:M19 M29 M37 M32:M35</xm:sqref>
        </x14:conditionalFormatting>
        <x14:conditionalFormatting xmlns:xm="http://schemas.microsoft.com/office/excel/2006/main">
          <x14:cfRule type="cellIs" priority="321" operator="equal" id="{655C7096-0201-423B-ABB8-09A41F20BE9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2" operator="equal" id="{62F873A8-4FAF-4F30-9112-7B61F41B1E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M21 M37 M40 M18:M19 M29 M32:M35</xm:sqref>
        </x14:conditionalFormatting>
        <x14:conditionalFormatting xmlns:xm="http://schemas.microsoft.com/office/excel/2006/main">
          <x14:cfRule type="cellIs" priority="318" operator="equal" id="{D456B4F2-5359-44A9-B62B-8AAFA65CF0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9" operator="equal" id="{2D431313-DE32-4959-A50F-BB568329E0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0" operator="equal" id="{74C448CF-7D20-40A9-8B8C-2FB386F2C4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M21 M37 M40 M18:M19 M29 M32:M35</xm:sqref>
        </x14:conditionalFormatting>
        <x14:conditionalFormatting xmlns:xm="http://schemas.microsoft.com/office/excel/2006/main">
          <x14:cfRule type="cellIs" priority="317" operator="between" id="{8F7F3604-65A2-4C75-B620-EF3D23F1A35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M21 M37 M40:M44 M18:M19 M29 M32:M35</xm:sqref>
        </x14:conditionalFormatting>
        <x14:conditionalFormatting xmlns:xm="http://schemas.microsoft.com/office/excel/2006/main">
          <x14:cfRule type="cellIs" priority="316" operator="between" id="{04724B14-E3B1-421C-8C59-28D15746E6D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M41:M44 M33:M35</xm:sqref>
        </x14:conditionalFormatting>
        <x14:conditionalFormatting xmlns:xm="http://schemas.microsoft.com/office/excel/2006/main">
          <x14:cfRule type="cellIs" priority="314" operator="between" id="{2BF90B1D-1F64-4040-A5B7-5082399AA48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15" operator="equal" id="{A6B16178-7DF7-41CE-8487-25750A6A60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M29 M32:M35</xm:sqref>
        </x14:conditionalFormatting>
        <x14:conditionalFormatting xmlns:xm="http://schemas.microsoft.com/office/excel/2006/main">
          <x14:cfRule type="cellIs" priority="312" operator="between" id="{91E7F66A-A3B6-4B5E-B6E4-E15D7CC2E0A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13" operator="equal" id="{F2307259-CE4C-48E6-9EAA-4B05B2AB0FE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M21 M40 M18:M19 M33:M35 M37</xm:sqref>
        </x14:conditionalFormatting>
        <x14:conditionalFormatting xmlns:xm="http://schemas.microsoft.com/office/excel/2006/main">
          <x14:cfRule type="cellIs" priority="311" operator="between" id="{6539DEBC-09A7-4C29-BBBD-372672F6F35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09" operator="equal" id="{5D99D057-A764-4870-A5AA-3B0BC9518A2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0" operator="equal" id="{5E16B9B6-C87B-4F2F-B6CF-8E149FF807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06" operator="equal" id="{25207553-7542-4C0B-BEA6-3A52023ECA6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7" operator="equal" id="{02739D09-C51A-461F-AC7A-B898A6570A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8" operator="equal" id="{2619EF88-F074-42AD-98EC-C3BA626CC6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05" operator="between" id="{9B59BDE0-855A-4034-B7F1-AB4A63B6580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03" operator="between" id="{8B3E6C35-033B-467E-810B-444434C0FFE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04" operator="equal" id="{7AEAA518-7657-46CF-A637-D3797FC040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02" operator="between" id="{57C46726-38EA-4D6F-91FE-1110AD27B8B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01" operator="between" id="{4F16E3A4-0057-47FF-8496-A4240CFD1AD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299" operator="equal" id="{577418DF-A8E4-4CD9-A422-43B4F95891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0" operator="equal" id="{6855E418-7F43-4325-B04D-48116F79323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296" operator="equal" id="{9DCD7B71-2339-488B-912E-7505E87F2F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7" operator="equal" id="{686F6512-3F94-411E-89E4-37A8F0B1B1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8" operator="equal" id="{77C31705-CA4F-4A05-BEAE-826B77767F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294" operator="between" id="{249912AC-5DE3-423A-AC3F-35E39249626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95" operator="equal" id="{9A636C3D-C8B8-44D3-93F0-EC1F32C56C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292" operator="between" id="{2E873A76-3343-4FC2-A754-85C53232B40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93" operator="equal" id="{AC40A2C6-B6DF-4AA6-835F-0FC0C4D4021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ellIs" priority="291" operator="between" id="{15754807-E767-4FE9-B2BD-9463E329A94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90" operator="between" id="{697543E9-DA9E-4531-A91A-45058734B7D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88" operator="equal" id="{6E8A3CE4-1464-4A00-AEDA-FE0D186A610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9" operator="equal" id="{3B09C719-14CB-4695-8B3C-C774DE6A10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85" operator="equal" id="{7D048AA5-5025-462D-9FF8-B62516DA0F9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6" operator="equal" id="{7D2BA6D2-2CF1-407F-9ABE-61ED83913C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7" operator="equal" id="{A11E051F-4593-473C-A9F4-AC473C734C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83" operator="between" id="{5911411F-52F6-4647-A92A-5348C95E433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84" operator="equal" id="{3814FB2F-DB40-44F8-8C62-3796E133482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82" operator="between" id="{B6F6A423-DC4E-47AB-9B58-3E5771DC076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80" operator="equal" id="{47E6EF52-EA3C-4084-81C8-98CDF4A65B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1" operator="equal" id="{2BC7C08D-E184-493E-8367-41CDB1ED5B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77" operator="equal" id="{330580DD-E965-4C35-8BFD-6B9C8E7EE1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8" operator="equal" id="{7129A953-0E2F-4C15-80F7-0B2E3A27CF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9" operator="equal" id="{871501E4-4F2A-45AA-B5FF-79A748FC4B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76" operator="between" id="{D66EA87F-FB35-4F17-9223-1EA3E4FDE22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74" operator="between" id="{CD458ECA-4CC7-453E-BDDE-FB9FFCB80FF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75" operator="equal" id="{BE1EF0ED-0E2F-49AB-B742-7C03DAD9F44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271" operator="equal" id="{3874C723-4B63-4E0B-9BB3-20E8BAD468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2" operator="equal" id="{9898C91F-34FB-40FD-9685-6449082682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3" operator="equal" id="{1499C217-CD8E-4523-A2F9-3DE795E755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</xm:sqref>
        </x14:conditionalFormatting>
        <x14:conditionalFormatting xmlns:xm="http://schemas.microsoft.com/office/excel/2006/main">
          <x14:cfRule type="cellIs" priority="269" operator="between" id="{CEE54EA4-F427-48C9-97D1-3AC27B98607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70" operator="equal" id="{ACC95E63-2616-4DA6-9D52-A90E304629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</xm:sqref>
        </x14:conditionalFormatting>
        <x14:conditionalFormatting xmlns:xm="http://schemas.microsoft.com/office/excel/2006/main">
          <x14:cfRule type="cellIs" priority="267" operator="equal" id="{EFE1C937-6F6A-43B1-A357-01E24C64E6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8" operator="equal" id="{FF839D35-C07D-490E-984F-3C98F70900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</xm:sqref>
        </x14:conditionalFormatting>
        <x14:conditionalFormatting xmlns:xm="http://schemas.microsoft.com/office/excel/2006/main">
          <x14:cfRule type="cellIs" priority="266" operator="between" id="{5FDBEF55-F25E-447A-8FCB-381B6608930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265" operator="between" id="{A323E922-536B-44B9-A03F-510634588F3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263" operator="equal" id="{C4B912F6-CD54-43C1-B1C7-45F9E35764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4" operator="equal" id="{9252DEF5-C801-48B8-939B-946A3BBD48C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260" operator="equal" id="{220D5EE1-D983-4661-8FB9-611B03FF1D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1" operator="equal" id="{4156E3B9-661A-4FDE-AFA7-433DB41BDE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2" operator="equal" id="{5343E0EC-87DB-4F20-A81A-F6F1A36C51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258" operator="between" id="{E682B5D8-B207-4BC6-90E0-9A82CDA5CB6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59" operator="equal" id="{4D192A83-2364-4B6E-A3DB-7A03BDE887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257" operator="between" id="{A87FD7C9-823F-4BC4-8E33-7B3B93C9F37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56" operator="between" id="{C4BD8F63-5C41-4424-8014-3F17A529E07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54" operator="equal" id="{F8609CC2-8FC8-47CD-BD94-EF905ECDFB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5" operator="equal" id="{DDB92425-9EDB-4D5A-AE47-26A3C65D73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51" operator="equal" id="{F57E4376-3FEA-4CE4-84E3-256CA967C6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2" operator="equal" id="{A689629A-2C84-4D86-8645-ACFA0A4F717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3" operator="equal" id="{DCD3288A-AADC-40D7-9EF4-59004FAA34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49" operator="between" id="{CBA0D07F-A69E-45FD-BA08-9626C1EDE3F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50" operator="equal" id="{26BD555B-B457-4B97-AFDB-49CB5B4F01F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48" operator="between" id="{CD35D719-342E-4264-B5ED-791B68E1B1F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M23:M25</xm:sqref>
        </x14:conditionalFormatting>
        <x14:conditionalFormatting xmlns:xm="http://schemas.microsoft.com/office/excel/2006/main">
          <x14:cfRule type="cellIs" priority="247" operator="between" id="{4A6F660F-B8C9-46D4-81A0-5BB7EA747EA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M23:M25</xm:sqref>
        </x14:conditionalFormatting>
        <x14:conditionalFormatting xmlns:xm="http://schemas.microsoft.com/office/excel/2006/main">
          <x14:cfRule type="cellIs" priority="245" operator="equal" id="{8162FCC8-931C-4F37-8114-1FFED0042D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6" operator="equal" id="{94CCAF95-A17B-4A7E-8E06-0DD899BF00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M23:M25</xm:sqref>
        </x14:conditionalFormatting>
        <x14:conditionalFormatting xmlns:xm="http://schemas.microsoft.com/office/excel/2006/main">
          <x14:cfRule type="cellIs" priority="242" operator="equal" id="{D539B0A8-1492-48AD-9045-1E6C2618BB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3" operator="equal" id="{FF1A5BBE-0518-4412-A573-BB84EB61C4E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4" operator="equal" id="{48FBD8AB-D542-46F4-988E-4775978AE42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M23:M25</xm:sqref>
        </x14:conditionalFormatting>
        <x14:conditionalFormatting xmlns:xm="http://schemas.microsoft.com/office/excel/2006/main">
          <x14:cfRule type="cellIs" priority="240" operator="between" id="{9A89A43F-4CC3-481D-A079-E2EB0CF1C7D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41" operator="equal" id="{849B7FE7-A5C6-4935-8419-250F54AD36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M23:M25</xm:sqref>
        </x14:conditionalFormatting>
        <x14:conditionalFormatting xmlns:xm="http://schemas.microsoft.com/office/excel/2006/main">
          <x14:cfRule type="cellIs" priority="239" operator="between" id="{E5E6E1A2-08B7-4462-A663-7AC07D417A4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38" operator="between" id="{8D5EA608-1553-4208-8DCB-CE618C1D928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36" operator="equal" id="{E91B10C3-2086-4758-B920-6BD765AC0C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7" operator="equal" id="{09B96C15-9111-4CD1-87E5-A0881376211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33" operator="equal" id="{88D2183A-E33E-4A6D-975F-71D5C053FA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4" operator="equal" id="{BEF9CFC7-F173-45B7-8F96-340D1F77AD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5" operator="equal" id="{9215A1B1-C0D4-49EF-9465-659903CE519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31" operator="between" id="{EEF8FEF4-45E0-472F-8339-3DFFDC03325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32" operator="equal" id="{0DC27B8F-A0A0-4F1E-BDA7-5E1297F14B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12" operator="between" id="{9B8FB8A8-2E31-4C50-B16B-F59890DBD6D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211" operator="between" id="{3FA2F0CD-13A7-4570-AAD4-B1E61FA6930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209" operator="equal" id="{CD3D6BD9-917F-48E0-91D6-F6A45D150D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0" operator="equal" id="{790C6E71-3C57-42D2-91A0-BABB25E6E2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206" operator="equal" id="{7103DF2C-9F17-40DF-8BB5-746048263A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7" operator="equal" id="{F62FF210-C7E1-463F-964F-B52E6DB8818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8" operator="equal" id="{91FBB70F-78BF-4415-B3FC-4D678B0440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204" operator="between" id="{A3096B1B-84D2-4FD0-A5C2-791B906451A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05" operator="equal" id="{5A5F6496-17A0-4DAE-B0A2-D76C33BDBC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203" operator="between" id="{4A0E30DC-42AD-4B76-8913-4616FAA3ADF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201" operator="equal" id="{9EAB55E8-29CC-4CC9-87AC-B0DDED7A170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2" operator="equal" id="{E7B82315-C2A0-4952-9F37-0D4043F1075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198" operator="equal" id="{1FF03A06-6984-48EB-9662-FB4E9C8E24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9" operator="equal" id="{425718CF-6988-45E0-85B7-9E9946F7E54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0" operator="equal" id="{E5874040-BF9F-4B61-8317-1722D189F94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197" operator="between" id="{37AE8608-1F92-438A-940D-E42A72C9FBE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195" operator="between" id="{5DB6C574-0BAC-4A77-B81B-2BFCE42CA58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96" operator="equal" id="{46B16334-39D7-41F4-AE2C-410A806B5E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194" operator="between" id="{71132D5C-8615-4560-BF3E-775AE2F800C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N10:N12 N14 N22 N37:N42 N26:N29 N32:N35</xm:sqref>
        </x14:conditionalFormatting>
        <x14:conditionalFormatting xmlns:xm="http://schemas.microsoft.com/office/excel/2006/main">
          <x14:cfRule type="cellIs" priority="193" operator="between" id="{3035A11A-2764-4F3D-8DE1-8B2068191F4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N10:N12 N14 N22 N37:N42 N26:N29 N32:N35</xm:sqref>
        </x14:conditionalFormatting>
        <x14:conditionalFormatting xmlns:xm="http://schemas.microsoft.com/office/excel/2006/main">
          <x14:cfRule type="cellIs" priority="191" operator="equal" id="{391DA506-1551-45DC-BD3D-F2D2EC07F1B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2" operator="equal" id="{C1E42D7F-CAFE-489D-8231-232EDDE6A5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N10:N12 N14 N22 N37:N41 N26:N29 N32:N35</xm:sqref>
        </x14:conditionalFormatting>
        <x14:conditionalFormatting xmlns:xm="http://schemas.microsoft.com/office/excel/2006/main">
          <x14:cfRule type="cellIs" priority="188" operator="equal" id="{D07FB0C6-73D9-4F96-BCCB-82F451EE73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9" operator="equal" id="{264F7600-058E-4D33-8E91-5A1F13BAF0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0" operator="equal" id="{FDB8F715-3259-491F-BC74-161C2E36DD7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N10:N12 N14 N22 N37:N1048576 N26:N29 N32:N35</xm:sqref>
        </x14:conditionalFormatting>
        <x14:conditionalFormatting xmlns:xm="http://schemas.microsoft.com/office/excel/2006/main">
          <x14:cfRule type="cellIs" priority="186" operator="between" id="{E4CA1877-D29C-4792-A22B-E1937C259A6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87" operator="equal" id="{8EA67C67-C217-46B4-88D0-D0F1C03439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N10:N12 N14 N22 N37:N1048576 N26:N29 N32:N35</xm:sqref>
        </x14:conditionalFormatting>
        <x14:conditionalFormatting xmlns:xm="http://schemas.microsoft.com/office/excel/2006/main">
          <x14:cfRule type="cellIs" priority="184" operator="equal" id="{7144DFF9-6D25-40AA-945E-F48D464247C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5" operator="equal" id="{917C060E-22A5-4957-BB5E-DA4200311F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N33:N35 N41:N1048576</xm:sqref>
        </x14:conditionalFormatting>
        <x14:conditionalFormatting xmlns:xm="http://schemas.microsoft.com/office/excel/2006/main">
          <x14:cfRule type="cellIs" priority="183" operator="between" id="{91C662EA-DE50-4FEF-A683-56AC2C3B503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N21 N40 N18:N19 N29 N37 N32:N35</xm:sqref>
        </x14:conditionalFormatting>
        <x14:conditionalFormatting xmlns:xm="http://schemas.microsoft.com/office/excel/2006/main">
          <x14:cfRule type="cellIs" priority="181" operator="equal" id="{8DD03BA3-E8D2-4CCE-AD36-4BCD1BA8B6A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2" operator="equal" id="{C54CDFA8-1748-4738-B251-6B3FD9E552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N21 N37 N40 N18:N19 N29 N32:N35</xm:sqref>
        </x14:conditionalFormatting>
        <x14:conditionalFormatting xmlns:xm="http://schemas.microsoft.com/office/excel/2006/main">
          <x14:cfRule type="cellIs" priority="178" operator="equal" id="{8D898F42-4C6D-4320-BF4F-410A8AEFF1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9" operator="equal" id="{7C298FA7-5D72-4051-A33B-5039AF74B0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0" operator="equal" id="{CF873A51-503B-4E2D-803F-7CFC7172498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N21 N37 N40 N18:N19 N29 N32:N35</xm:sqref>
        </x14:conditionalFormatting>
        <x14:conditionalFormatting xmlns:xm="http://schemas.microsoft.com/office/excel/2006/main">
          <x14:cfRule type="cellIs" priority="177" operator="between" id="{D6A2FA18-6988-4C21-88EF-B8084357D98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N21 N37 N40:N44 N18:N19 N29 N32:N35</xm:sqref>
        </x14:conditionalFormatting>
        <x14:conditionalFormatting xmlns:xm="http://schemas.microsoft.com/office/excel/2006/main">
          <x14:cfRule type="cellIs" priority="176" operator="between" id="{EE6FC31C-3D48-4767-8550-B4C28FC99B1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N41:N44 N33:N35</xm:sqref>
        </x14:conditionalFormatting>
        <x14:conditionalFormatting xmlns:xm="http://schemas.microsoft.com/office/excel/2006/main">
          <x14:cfRule type="cellIs" priority="174" operator="between" id="{011D466B-4ACB-4F2D-929E-511B813B0E6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75" operator="equal" id="{BB123A1B-2F8F-40A7-8510-04477D360A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N29 N32:N35</xm:sqref>
        </x14:conditionalFormatting>
        <x14:conditionalFormatting xmlns:xm="http://schemas.microsoft.com/office/excel/2006/main">
          <x14:cfRule type="cellIs" priority="172" operator="between" id="{3E70E40D-ADE5-41A1-9D99-8A6A132091B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73" operator="equal" id="{0C046F64-5AF8-45E3-A51F-88CBC93A135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N21 N40 N18:N19 N33:N35 N37</xm:sqref>
        </x14:conditionalFormatting>
        <x14:conditionalFormatting xmlns:xm="http://schemas.microsoft.com/office/excel/2006/main">
          <x14:cfRule type="cellIs" priority="171" operator="between" id="{841B12A1-74C3-43B5-80AD-724ED63FA03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69" operator="equal" id="{78CFB443-8BC2-483D-89DB-697E3C70918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0" operator="equal" id="{0C030399-C7CE-4578-A563-9E11D8E910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66" operator="equal" id="{1DD78A99-932F-4F74-A8B4-80B9DB3AAF1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7" operator="equal" id="{2D601563-A8E8-4A0B-AD74-EC2444320A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8" operator="equal" id="{079FD891-C664-404C-8E7B-669239835B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65" operator="between" id="{AA03B1A1-2797-41AC-A4D2-ADA25FE9211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63" operator="between" id="{8FE7BA46-F6DA-4013-A8EF-B6AA58FCC67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64" operator="equal" id="{EF394E85-56F0-46B0-91F8-2BCE5ADEE8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62" operator="between" id="{6D49C6CB-2BB9-4AED-B18B-745966FA207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61" operator="between" id="{B782F26F-77FC-445E-AB46-BA4DABBD9D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59" operator="equal" id="{B91BF9DE-B50C-4220-9D8F-2BB20C3241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0" operator="equal" id="{DEA5A490-BB11-48CF-A0B7-91338E58BB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56" operator="equal" id="{967BB879-0FAC-4453-8775-8DE863A8332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7" operator="equal" id="{4B6C192C-9684-413D-B5D7-FC48FB9123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8" operator="equal" id="{8A5CE51F-37AE-425B-802A-E253D405069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54" operator="between" id="{F7C9CC45-A65D-4EAA-9FB4-18CA4A4718C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5" operator="equal" id="{0ED24746-79AD-4D51-88E8-F3D9F928E3B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52" operator="between" id="{9951C588-1B33-4F85-82C8-5BCB48DE431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3" operator="equal" id="{B70C1B07-FD7D-43CC-9A0C-62047DA8AF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ellIs" priority="151" operator="between" id="{11582598-1C60-487A-AE42-1F9CF271CAB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50" operator="between" id="{13E14832-29E2-4643-B732-C3F394DBBB7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48" operator="equal" id="{D474B4C0-8435-4F24-AA98-757A61D286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9" operator="equal" id="{A7483105-5132-4CBA-998F-AE68C0170A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45" operator="equal" id="{552D83F1-2415-4199-BBA4-66C81CAFBED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6" operator="equal" id="{61A2FE61-AF62-411F-A675-C3AE7E215F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7" operator="equal" id="{9F749FA9-A269-4AA0-AB2A-87A7BCBFA9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43" operator="between" id="{B9D31799-4660-4795-A7C3-658659936F1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4" operator="equal" id="{D525C783-ED46-41D0-9A06-048F4EA499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42" operator="between" id="{B050E3DF-0956-4016-A4B2-47BBFA9FFC6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40" operator="equal" id="{51DEC731-959C-4A5E-BB74-7F1F72A4759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1" operator="equal" id="{E5FD8287-1B3D-40B8-80A2-79F996E7C81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37" operator="equal" id="{622AD007-51BD-4BD1-BEE8-B0479A18C1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" operator="equal" id="{F04AFE19-95E2-4269-84F2-37464ACA9E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" operator="equal" id="{2480D046-A86C-41EB-957E-42767762AEC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36" operator="between" id="{945A65B3-0C7B-43EF-9CA7-DD2AB1BDD7E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34" operator="between" id="{88A4FD38-3338-4396-93C4-C461A15B82F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5" operator="equal" id="{CF085E4C-E91B-459E-9433-00143353ED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31" operator="equal" id="{DF231F55-0EC9-498F-81B7-92564352D2E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" operator="equal" id="{AD58E956-E082-466C-9662-748A93E66C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" operator="equal" id="{C9937899-D77D-48A3-A30C-8B22980E334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</xm:sqref>
        </x14:conditionalFormatting>
        <x14:conditionalFormatting xmlns:xm="http://schemas.microsoft.com/office/excel/2006/main">
          <x14:cfRule type="cellIs" priority="129" operator="between" id="{4F0940A6-4BB9-4088-BA08-AC60205A989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0" operator="equal" id="{0E8C8A0C-3F4B-40B3-880F-5AFF9DD3A0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</xm:sqref>
        </x14:conditionalFormatting>
        <x14:conditionalFormatting xmlns:xm="http://schemas.microsoft.com/office/excel/2006/main">
          <x14:cfRule type="cellIs" priority="127" operator="equal" id="{4EE79BDE-81FB-472E-9E86-37C8BF9353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8" operator="equal" id="{F2AF465C-58F6-4B69-B5CE-3FE81F4F65F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</xm:sqref>
        </x14:conditionalFormatting>
        <x14:conditionalFormatting xmlns:xm="http://schemas.microsoft.com/office/excel/2006/main">
          <x14:cfRule type="cellIs" priority="126" operator="between" id="{3EBD4326-FFA1-47CE-B453-EE2EE2D9A5D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125" operator="between" id="{A2B93358-72B4-4033-B1D6-8397C343F85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123" operator="equal" id="{616BC21A-2FDA-4C9F-A965-821758C2C1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4" operator="equal" id="{8779495B-25DE-4BA7-A108-F7A714706ED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120" operator="equal" id="{69E1292E-935F-4A12-A91C-DADDDB3477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" operator="equal" id="{8B8E25D0-6909-465B-94F6-71D57330F2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" operator="equal" id="{E162C8E1-9B4F-45D8-949C-A37FAD281E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118" operator="between" id="{904E4EBC-A8CD-41BE-96CE-7F3E46AAB8A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9" operator="equal" id="{8C954060-79CD-4C4A-B200-611F3555A01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117" operator="between" id="{F0E9CA32-F32B-4ACA-BDBF-8A959904B9D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116" operator="between" id="{00C1181F-C1F5-4873-8661-759D75EF446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114" operator="equal" id="{3A98F8D2-D7D3-408A-B34E-9EC93C6FF4F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" operator="equal" id="{A0A1A44F-E86D-4858-8C97-3A1D9394311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111" operator="equal" id="{C736970C-54B6-4ADF-A0F2-3667C3978C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2" operator="equal" id="{CB6692B7-6751-42F5-A234-AAE84E6819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" operator="equal" id="{55A952B7-FF04-42AB-8F52-A1DDA3DED4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109" operator="between" id="{459809F4-94B0-4B60-B2D5-E4DEB2D764C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0" operator="equal" id="{6744DDA8-0286-4974-8D40-C9EA10326F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108" operator="between" id="{566306BD-1751-4374-8860-BB5CA5F8A72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N23:N25</xm:sqref>
        </x14:conditionalFormatting>
        <x14:conditionalFormatting xmlns:xm="http://schemas.microsoft.com/office/excel/2006/main">
          <x14:cfRule type="cellIs" priority="107" operator="between" id="{7DB71979-39EC-4E25-A7CB-1CF90D2F33D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N23:N25</xm:sqref>
        </x14:conditionalFormatting>
        <x14:conditionalFormatting xmlns:xm="http://schemas.microsoft.com/office/excel/2006/main">
          <x14:cfRule type="cellIs" priority="105" operator="equal" id="{63AA8FCF-E398-46EB-AA3F-62E11AD135D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" operator="equal" id="{683D2338-91FE-4C26-99F9-09F2AB32BD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N23:N25</xm:sqref>
        </x14:conditionalFormatting>
        <x14:conditionalFormatting xmlns:xm="http://schemas.microsoft.com/office/excel/2006/main">
          <x14:cfRule type="cellIs" priority="102" operator="equal" id="{22723287-B8D1-4022-AA47-34936B8527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3" operator="equal" id="{FAA4D8B6-8749-4A73-8BBE-1EA9318BFDC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4" operator="equal" id="{6DBF7325-4271-480F-8CAF-7DE7ECEAF5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N23:N25</xm:sqref>
        </x14:conditionalFormatting>
        <x14:conditionalFormatting xmlns:xm="http://schemas.microsoft.com/office/excel/2006/main">
          <x14:cfRule type="cellIs" priority="100" operator="between" id="{D0D979D6-3C5A-4684-88E8-3D3B57AB39B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1" operator="equal" id="{5EEC426B-4F19-4631-8D7C-ADF4F7DB3B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N23:N25</xm:sqref>
        </x14:conditionalFormatting>
        <x14:conditionalFormatting xmlns:xm="http://schemas.microsoft.com/office/excel/2006/main">
          <x14:cfRule type="cellIs" priority="99" operator="between" id="{F9A4AEBB-4F4D-43A0-B391-2A73BD42ED0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98" operator="between" id="{F24B53DA-4DFC-4811-AAD5-90B3B89BDFB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96" operator="equal" id="{78F8C81F-42C4-4E30-87E7-1F2235C240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7" operator="equal" id="{3ADB1F36-D902-451A-AEFC-C5FB5BB806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93" operator="equal" id="{99198FE6-B2A4-4764-8ADE-5C89B74091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" operator="equal" id="{6CDFCB00-F22A-43CE-B7EF-2D6E00256E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5" operator="equal" id="{4C845C93-993E-4B68-AFE0-2DAF06E5231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91" operator="between" id="{B627FDE2-212C-4D12-8A82-81FB1794D57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2" operator="equal" id="{B027DCDA-F52D-4323-9BE5-F48314A73C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54" operator="between" id="{0735D2B7-C63F-49C6-B8DC-61EB68F2348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53" operator="between" id="{6CC65E36-B286-4E3B-AEA9-13E24A1F5E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51" operator="equal" id="{E39B8D5C-8CA4-48AD-B4BE-F840C85E987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" operator="equal" id="{D8531104-4193-45B3-A95E-A53BBB4F57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48" operator="equal" id="{2CEE7A60-DC1E-43D0-917F-CEE947D583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" operator="equal" id="{F044A497-8D1A-46EB-AC4B-3D42256499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" operator="equal" id="{181703AB-8169-44D2-86E2-61A5626AD5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46" operator="between" id="{2862590A-4E9E-4080-8B24-04D171EB6E4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7" operator="equal" id="{5DB54431-A670-40FB-A809-59E6E4E79C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45" operator="between" id="{33952F49-07A2-412E-AA3A-2EB1433E532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43" operator="equal" id="{9E230A15-9639-43B2-B53F-E3E4EFDDC0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" operator="equal" id="{D1597E60-3D2A-450E-98FA-259A440F96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40" operator="equal" id="{7B6D6ECD-158B-4180-AB83-EB87D93F079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" operator="equal" id="{3F1F7CCF-73C7-45A0-8CEA-8A71A1B3EFD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" operator="equal" id="{EFFC9CF9-ABE4-4093-A161-B072913E61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39" operator="between" id="{B4F2631D-1A1D-4E62-B756-6D0B2FB8B50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37" operator="between" id="{6F92E0B9-BBD2-40E4-A0C0-6CE45FE43DD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8" operator="equal" id="{B035BB7E-F9E5-4CDE-BC18-1BA6B84676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36" operator="between" id="{2F69F669-7CDF-4122-901B-CF4F34759E9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35" operator="between" id="{C2322BC2-0DD4-481B-B52C-42891EFAD3B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33" operator="equal" id="{81D5E144-9B3B-40BB-ACFF-155732993F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" operator="equal" id="{ABB43AFF-DC68-4E21-A9D1-503AB1FBB06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30" operator="equal" id="{5B3BA688-36DC-4CF0-A8A4-7D59318ED7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" operator="equal" id="{C78AEEC0-DECA-4622-84E2-891090E035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" operator="equal" id="{24C3E2E5-D5F4-4E16-9AE9-5035795B92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8" operator="between" id="{21EDA44A-AEAD-4181-93F4-438E8F1FDF9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9" operator="equal" id="{6961F121-3906-4529-AB32-FCF4A36E78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7" operator="between" id="{D46608BB-9B1D-48DB-A5C6-65306A2E74E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5" operator="equal" id="{14EE2B81-7CA7-4C1F-90EE-2A3C3942717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" operator="equal" id="{8BDF8ED3-5154-434C-8B34-BCCEBA613A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2" operator="equal" id="{D55F39CC-6C35-4EAC-A0A4-801F2A0D067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" operator="equal" id="{CB602AB6-63FA-4809-808A-1460883E1E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" operator="equal" id="{8017EF3F-8576-458C-A737-3289939A93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1" operator="between" id="{D7ECD7E5-12AE-4185-8E7F-5BB28D765FF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19" operator="between" id="{307079F3-0196-4775-8EDB-A0E1AA5BE7B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0" operator="equal" id="{F5FFDF62-EF44-4C9E-A939-D32B02D9813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18" operator="between" id="{AC9BBB6D-2978-4657-9E9C-F7EEE2AE890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17" operator="between" id="{D1F2D08E-B9A1-464F-A427-75FDF201897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15" operator="equal" id="{478D9A1E-B2B6-4C83-9F34-605F2DE9DE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" operator="equal" id="{E4B475CC-909D-4B26-8B1B-F61B81903F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12" operator="equal" id="{323F39B5-7E59-4A34-8E10-D41BC32C95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" operator="equal" id="{28AA5B7C-361B-4F41-9511-B8E10C13BA9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" operator="equal" id="{D86376E6-A24F-40EF-B8AD-C2B18A5EA0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10" operator="between" id="{E1A9F188-FB12-4402-8C03-3D0A179FD1A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" operator="equal" id="{A9E52928-442F-4F21-8B74-87FFEB0478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9" operator="between" id="{BD48B211-651B-418E-A4F3-B9D72556287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7" operator="equal" id="{36B72DE9-0752-487A-81BE-7AAC6AE618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" operator="equal" id="{743114CD-DF82-4A15-8A7A-7C4569B6931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4" operator="equal" id="{DB17AB82-4DA4-4CAF-BAB0-54E636C6D3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" operator="equal" id="{6F528BD7-BB21-4B3F-AD51-070DAECD1F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" operator="equal" id="{BDAD69E8-3FB7-4FB1-AA2D-0E3B141FE8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3" operator="between" id="{6F6F99F9-22BD-4171-9B64-4715ACFDC2F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1" operator="between" id="{0C8E3200-432C-477B-B0E6-2B37138D66A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" operator="equal" id="{BE957825-2B19-4C7E-A0A4-0733D2A46C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6307A-221E-41FB-B0BB-64E06C0F31EE}">
  <dimension ref="A1"/>
  <sheetViews>
    <sheetView topLeftCell="F28" workbookViewId="0">
      <selection activeCell="N27" sqref="N27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1F09-81F0-441D-A041-FDCA67416E69}">
  <dimension ref="A1:P10"/>
  <sheetViews>
    <sheetView workbookViewId="0">
      <selection activeCell="A6" sqref="A6"/>
    </sheetView>
  </sheetViews>
  <sheetFormatPr defaultRowHeight="12.75" x14ac:dyDescent="0.2"/>
  <sheetData>
    <row r="1" spans="1:16" ht="18.75" x14ac:dyDescent="0.3">
      <c r="A1" s="171" t="s">
        <v>75</v>
      </c>
      <c r="B1" s="151" t="s">
        <v>75</v>
      </c>
      <c r="C1" s="126"/>
      <c r="D1" s="10"/>
      <c r="E1" s="10"/>
      <c r="F1" s="10"/>
      <c r="G1" s="205"/>
      <c r="H1" s="205"/>
      <c r="I1" s="205"/>
      <c r="J1" s="205"/>
      <c r="K1" s="205"/>
      <c r="L1" s="205"/>
      <c r="M1" s="205"/>
      <c r="N1" s="206"/>
      <c r="O1" s="206"/>
      <c r="P1" s="206"/>
    </row>
    <row r="2" spans="1:16" x14ac:dyDescent="0.2">
      <c r="J2" s="206"/>
      <c r="K2" s="206"/>
      <c r="L2" s="206"/>
      <c r="M2" s="206"/>
      <c r="N2" s="206"/>
      <c r="O2" s="206"/>
      <c r="P2" s="206"/>
    </row>
    <row r="4" spans="1:16" x14ac:dyDescent="0.2">
      <c r="A4" t="s">
        <v>76</v>
      </c>
    </row>
    <row r="6" spans="1:16" x14ac:dyDescent="0.2">
      <c r="A6" t="s">
        <v>77</v>
      </c>
    </row>
    <row r="8" spans="1:16" ht="15" x14ac:dyDescent="0.2">
      <c r="A8" s="202" t="s">
        <v>78</v>
      </c>
    </row>
    <row r="9" spans="1:16" ht="15" x14ac:dyDescent="0.2">
      <c r="A9" s="202" t="s">
        <v>79</v>
      </c>
    </row>
    <row r="10" spans="1:16" ht="15" x14ac:dyDescent="0.2">
      <c r="A10" s="202" t="s">
        <v>80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79D66-5FBB-4A82-9ABC-467786E07246}">
  <sheetPr>
    <tabColor theme="6" tint="0.59999389629810485"/>
    <pageSetUpPr autoPageBreaks="0" fitToPage="1"/>
  </sheetPr>
  <dimension ref="A1:AB47"/>
  <sheetViews>
    <sheetView zoomScale="60" zoomScaleNormal="60" zoomScaleSheetLayoutView="70" workbookViewId="0">
      <pane ySplit="7" topLeftCell="A8" activePane="bottomLeft" state="frozen"/>
      <selection activeCell="C1" sqref="C1"/>
      <selection pane="bottomLeft" activeCell="E32" sqref="E32"/>
    </sheetView>
  </sheetViews>
  <sheetFormatPr defaultColWidth="9.28515625" defaultRowHeight="18.75" customHeight="1" x14ac:dyDescent="0.3"/>
  <cols>
    <col min="1" max="1" width="11.7109375" style="6" customWidth="1"/>
    <col min="2" max="2" width="57.5703125" style="1" customWidth="1"/>
    <col min="3" max="8" width="26.5703125" style="4" customWidth="1"/>
    <col min="9" max="9" width="27.7109375" style="192" customWidth="1"/>
    <col min="10" max="10" width="32" style="177" customWidth="1"/>
    <col min="11" max="11" width="27.7109375" style="164" customWidth="1"/>
    <col min="12" max="16" width="31" style="4" customWidth="1"/>
    <col min="17" max="28" width="9.28515625" style="10" customWidth="1"/>
    <col min="29" max="16384" width="9.28515625" style="1"/>
  </cols>
  <sheetData>
    <row r="1" spans="1:28" ht="18.75" customHeight="1" thickBot="1" x14ac:dyDescent="0.35">
      <c r="B1" s="71" t="s">
        <v>0</v>
      </c>
      <c r="I1" s="179"/>
      <c r="J1" s="171"/>
      <c r="K1" s="151"/>
      <c r="L1" s="126"/>
      <c r="M1" s="126"/>
      <c r="N1" s="126"/>
      <c r="O1" s="126"/>
      <c r="P1" s="126"/>
    </row>
    <row r="2" spans="1:28" s="13" customFormat="1" ht="29.25" customHeight="1" x14ac:dyDescent="0.35">
      <c r="A2" s="12"/>
      <c r="B2" s="14" t="s">
        <v>1</v>
      </c>
      <c r="C2" s="15">
        <v>2020</v>
      </c>
      <c r="D2" s="16">
        <v>2021</v>
      </c>
      <c r="E2" s="16">
        <v>2021</v>
      </c>
      <c r="F2" s="16">
        <v>2021</v>
      </c>
      <c r="G2" s="16">
        <v>2021</v>
      </c>
      <c r="H2" s="22">
        <v>2021</v>
      </c>
      <c r="I2" s="180">
        <v>2022</v>
      </c>
      <c r="J2" s="172">
        <v>2022</v>
      </c>
      <c r="K2" s="152">
        <v>2022</v>
      </c>
      <c r="L2" s="67">
        <v>2022</v>
      </c>
      <c r="M2" s="67">
        <v>2022</v>
      </c>
      <c r="N2" s="67">
        <v>2022</v>
      </c>
      <c r="O2" s="67">
        <v>2022</v>
      </c>
      <c r="P2" s="67">
        <v>2022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</row>
    <row r="3" spans="1:28" s="13" customFormat="1" ht="29.25" customHeight="1" thickBot="1" x14ac:dyDescent="0.4">
      <c r="A3" s="12"/>
      <c r="B3" s="18" t="s">
        <v>2</v>
      </c>
      <c r="C3" s="19" t="s">
        <v>3</v>
      </c>
      <c r="D3" s="20" t="s">
        <v>4</v>
      </c>
      <c r="E3" s="20" t="s">
        <v>5</v>
      </c>
      <c r="F3" s="20" t="s">
        <v>6</v>
      </c>
      <c r="G3" s="20" t="s">
        <v>7</v>
      </c>
      <c r="H3" s="21" t="s">
        <v>8</v>
      </c>
      <c r="I3" s="181" t="s">
        <v>9</v>
      </c>
      <c r="J3" s="194" t="s">
        <v>3</v>
      </c>
      <c r="K3" s="153" t="s">
        <v>10</v>
      </c>
      <c r="L3" s="165" t="s">
        <v>4</v>
      </c>
      <c r="M3" s="165" t="s">
        <v>11</v>
      </c>
      <c r="N3" s="165" t="s">
        <v>6</v>
      </c>
      <c r="O3" s="165" t="s">
        <v>7</v>
      </c>
      <c r="P3" s="165" t="s">
        <v>8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</row>
    <row r="4" spans="1:28" s="70" customFormat="1" ht="18.75" customHeight="1" x14ac:dyDescent="0.3">
      <c r="A4" s="69"/>
      <c r="B4" s="102" t="s">
        <v>12</v>
      </c>
      <c r="C4" s="103" t="s">
        <v>13</v>
      </c>
      <c r="D4" s="104" t="s">
        <v>14</v>
      </c>
      <c r="E4" s="105" t="s">
        <v>15</v>
      </c>
      <c r="F4" s="104" t="s">
        <v>16</v>
      </c>
      <c r="G4" s="104" t="s">
        <v>17</v>
      </c>
      <c r="H4" s="106" t="s">
        <v>18</v>
      </c>
      <c r="I4" s="182" t="s">
        <v>13</v>
      </c>
      <c r="J4" s="173" t="s">
        <v>13</v>
      </c>
      <c r="K4" s="154" t="s">
        <v>13</v>
      </c>
      <c r="L4" s="107" t="s">
        <v>14</v>
      </c>
      <c r="M4" s="105" t="s">
        <v>15</v>
      </c>
      <c r="N4" s="104" t="s">
        <v>16</v>
      </c>
      <c r="O4" s="104" t="s">
        <v>17</v>
      </c>
      <c r="P4" s="106" t="s">
        <v>18</v>
      </c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</row>
    <row r="5" spans="1:28" s="70" customFormat="1" ht="18.75" customHeight="1" x14ac:dyDescent="0.3">
      <c r="A5" s="69"/>
      <c r="B5" s="108" t="s">
        <v>19</v>
      </c>
      <c r="C5" s="109" t="s">
        <v>20</v>
      </c>
      <c r="D5" s="110" t="s">
        <v>21</v>
      </c>
      <c r="E5" s="111" t="s">
        <v>22</v>
      </c>
      <c r="F5" s="110" t="s">
        <v>23</v>
      </c>
      <c r="G5" s="110" t="s">
        <v>24</v>
      </c>
      <c r="H5" s="112" t="s">
        <v>25</v>
      </c>
      <c r="I5" s="183" t="s">
        <v>20</v>
      </c>
      <c r="J5" s="174" t="s">
        <v>20</v>
      </c>
      <c r="K5" s="155" t="s">
        <v>20</v>
      </c>
      <c r="L5" s="113" t="s">
        <v>21</v>
      </c>
      <c r="M5" s="111" t="s">
        <v>22</v>
      </c>
      <c r="N5" s="110" t="s">
        <v>23</v>
      </c>
      <c r="O5" s="110" t="s">
        <v>24</v>
      </c>
      <c r="P5" s="112" t="s">
        <v>25</v>
      </c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</row>
    <row r="6" spans="1:28" s="70" customFormat="1" ht="18.75" customHeight="1" x14ac:dyDescent="0.3">
      <c r="A6" s="69"/>
      <c r="B6" s="108" t="s">
        <v>26</v>
      </c>
      <c r="C6" s="114" t="s">
        <v>27</v>
      </c>
      <c r="D6" s="115" t="s">
        <v>28</v>
      </c>
      <c r="E6" s="116" t="s">
        <v>29</v>
      </c>
      <c r="F6" s="115" t="s">
        <v>30</v>
      </c>
      <c r="G6" s="115" t="s">
        <v>31</v>
      </c>
      <c r="H6" s="117" t="s">
        <v>32</v>
      </c>
      <c r="I6" s="184" t="s">
        <v>27</v>
      </c>
      <c r="J6" s="175" t="s">
        <v>27</v>
      </c>
      <c r="K6" s="156" t="s">
        <v>27</v>
      </c>
      <c r="L6" s="118" t="s">
        <v>33</v>
      </c>
      <c r="M6" s="116" t="s">
        <v>29</v>
      </c>
      <c r="N6" s="115" t="s">
        <v>30</v>
      </c>
      <c r="O6" s="115" t="s">
        <v>31</v>
      </c>
      <c r="P6" s="117" t="s">
        <v>32</v>
      </c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</row>
    <row r="7" spans="1:28" s="70" customFormat="1" ht="18.75" customHeight="1" thickBot="1" x14ac:dyDescent="0.35">
      <c r="A7" s="69"/>
      <c r="B7" s="119" t="s">
        <v>34</v>
      </c>
      <c r="C7" s="120" t="s">
        <v>21</v>
      </c>
      <c r="D7" s="121" t="s">
        <v>35</v>
      </c>
      <c r="E7" s="122" t="s">
        <v>23</v>
      </c>
      <c r="F7" s="121" t="s">
        <v>24</v>
      </c>
      <c r="G7" s="121" t="s">
        <v>36</v>
      </c>
      <c r="H7" s="123" t="s">
        <v>20</v>
      </c>
      <c r="I7" s="185" t="s">
        <v>21</v>
      </c>
      <c r="J7" s="176" t="s">
        <v>21</v>
      </c>
      <c r="K7" s="157" t="s">
        <v>21</v>
      </c>
      <c r="L7" s="124" t="s">
        <v>37</v>
      </c>
      <c r="M7" s="122" t="s">
        <v>23</v>
      </c>
      <c r="N7" s="121" t="s">
        <v>24</v>
      </c>
      <c r="O7" s="121" t="s">
        <v>36</v>
      </c>
      <c r="P7" s="123" t="s">
        <v>20</v>
      </c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</row>
    <row r="8" spans="1:28" s="7" customFormat="1" ht="18.75" customHeight="1" x14ac:dyDescent="0.25">
      <c r="A8" s="6"/>
      <c r="B8" s="89" t="s">
        <v>38</v>
      </c>
      <c r="C8" s="90"/>
      <c r="D8" s="90"/>
      <c r="E8" s="90"/>
      <c r="F8" s="90"/>
      <c r="G8" s="90"/>
      <c r="H8" s="91"/>
      <c r="I8" s="186"/>
      <c r="J8" s="132"/>
      <c r="K8" s="158"/>
      <c r="L8" s="132"/>
      <c r="M8" s="132"/>
      <c r="N8" s="132"/>
      <c r="O8" s="132"/>
      <c r="P8" s="132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 ht="18.75" customHeight="1" x14ac:dyDescent="0.3">
      <c r="B9" s="92" t="s">
        <v>39</v>
      </c>
      <c r="C9" s="142">
        <v>43850</v>
      </c>
      <c r="D9" s="142">
        <v>43914</v>
      </c>
      <c r="E9" s="142">
        <v>43977</v>
      </c>
      <c r="F9" s="142">
        <v>44033</v>
      </c>
      <c r="G9" s="142">
        <v>44087</v>
      </c>
      <c r="H9" s="142">
        <v>44150</v>
      </c>
      <c r="I9" s="187">
        <f t="shared" ref="I9:P9" si="0">I11-14</f>
        <v>44239</v>
      </c>
      <c r="J9" s="168">
        <f t="shared" si="0"/>
        <v>44239</v>
      </c>
      <c r="K9" s="159">
        <f t="shared" si="0"/>
        <v>44223</v>
      </c>
      <c r="L9" s="127">
        <f t="shared" si="0"/>
        <v>44274</v>
      </c>
      <c r="M9" s="127">
        <f t="shared" si="0"/>
        <v>44335</v>
      </c>
      <c r="N9" s="127">
        <f t="shared" si="0"/>
        <v>44391</v>
      </c>
      <c r="O9" s="127">
        <f t="shared" si="0"/>
        <v>44454</v>
      </c>
      <c r="P9" s="127">
        <f t="shared" si="0"/>
        <v>44517</v>
      </c>
    </row>
    <row r="10" spans="1:28" ht="18.75" hidden="1" customHeight="1" x14ac:dyDescent="0.3">
      <c r="B10" s="92" t="s">
        <v>40</v>
      </c>
      <c r="C10" s="142">
        <v>43868</v>
      </c>
      <c r="D10" s="142">
        <v>43931</v>
      </c>
      <c r="E10" s="142">
        <v>43994</v>
      </c>
      <c r="F10" s="142">
        <v>44050</v>
      </c>
      <c r="G10" s="142">
        <v>44103</v>
      </c>
      <c r="H10" s="142">
        <v>44171</v>
      </c>
      <c r="I10" s="187">
        <v>44260</v>
      </c>
      <c r="J10" s="127">
        <v>44260</v>
      </c>
      <c r="K10" s="159">
        <v>44260</v>
      </c>
      <c r="L10" s="127">
        <v>44260</v>
      </c>
      <c r="M10" s="127">
        <v>44260</v>
      </c>
      <c r="N10" s="127">
        <v>44260</v>
      </c>
      <c r="O10" s="127">
        <v>44260</v>
      </c>
      <c r="P10" s="127">
        <v>44260</v>
      </c>
    </row>
    <row r="11" spans="1:28" ht="18.75" customHeight="1" x14ac:dyDescent="0.3">
      <c r="B11" s="92" t="s">
        <v>41</v>
      </c>
      <c r="C11" s="142">
        <v>43875</v>
      </c>
      <c r="D11" s="142">
        <v>43938</v>
      </c>
      <c r="E11" s="142">
        <v>44001</v>
      </c>
      <c r="F11" s="142">
        <v>44057</v>
      </c>
      <c r="G11" s="142">
        <v>44108</v>
      </c>
      <c r="H11" s="142">
        <v>44178</v>
      </c>
      <c r="I11" s="187">
        <v>44253</v>
      </c>
      <c r="J11" s="168">
        <v>44253</v>
      </c>
      <c r="K11" s="159">
        <v>44237</v>
      </c>
      <c r="L11" s="127">
        <f>L12-28</f>
        <v>44288</v>
      </c>
      <c r="M11" s="127">
        <f>M12-28</f>
        <v>44349</v>
      </c>
      <c r="N11" s="127">
        <f>N12-28</f>
        <v>44405</v>
      </c>
      <c r="O11" s="127">
        <f>O12-28</f>
        <v>44468</v>
      </c>
      <c r="P11" s="127">
        <f>P12-28</f>
        <v>44531</v>
      </c>
    </row>
    <row r="12" spans="1:28" ht="18.75" customHeight="1" x14ac:dyDescent="0.3">
      <c r="B12" s="92" t="s">
        <v>42</v>
      </c>
      <c r="C12" s="142">
        <v>43906</v>
      </c>
      <c r="D12" s="142">
        <v>43966</v>
      </c>
      <c r="E12" s="142">
        <v>44029</v>
      </c>
      <c r="F12" s="142">
        <v>44089</v>
      </c>
      <c r="G12" s="142">
        <v>44145</v>
      </c>
      <c r="H12" s="169">
        <v>44208</v>
      </c>
      <c r="I12" s="187">
        <v>44285</v>
      </c>
      <c r="J12" s="127">
        <v>44285</v>
      </c>
      <c r="K12" s="159">
        <f>K15-7</f>
        <v>44263</v>
      </c>
      <c r="L12" s="127">
        <v>44316</v>
      </c>
      <c r="M12" s="127">
        <f>M13-15</f>
        <v>44377</v>
      </c>
      <c r="N12" s="127">
        <f>N13-15</f>
        <v>44433</v>
      </c>
      <c r="O12" s="127">
        <f>O13-15</f>
        <v>44496</v>
      </c>
      <c r="P12" s="127">
        <f>P13-15</f>
        <v>44559</v>
      </c>
    </row>
    <row r="13" spans="1:28" ht="18.75" customHeight="1" x14ac:dyDescent="0.3">
      <c r="B13" s="92" t="s">
        <v>43</v>
      </c>
      <c r="C13" s="142">
        <v>43907</v>
      </c>
      <c r="D13" s="142">
        <v>43970</v>
      </c>
      <c r="E13" s="142">
        <f>E15-15</f>
        <v>44034</v>
      </c>
      <c r="F13" s="142">
        <v>44088</v>
      </c>
      <c r="G13" s="142">
        <v>44144</v>
      </c>
      <c r="H13" s="169">
        <v>44207</v>
      </c>
      <c r="I13" s="187">
        <v>44284</v>
      </c>
      <c r="J13" s="127">
        <v>44266</v>
      </c>
      <c r="K13" s="159">
        <v>44264</v>
      </c>
      <c r="L13" s="127">
        <f>L15-7</f>
        <v>44319</v>
      </c>
      <c r="M13" s="127">
        <f>M14-3</f>
        <v>44392</v>
      </c>
      <c r="N13" s="127">
        <f>N14-3</f>
        <v>44448</v>
      </c>
      <c r="O13" s="127">
        <f>O14-3</f>
        <v>44511</v>
      </c>
      <c r="P13" s="127">
        <f>P14-3</f>
        <v>44574</v>
      </c>
    </row>
    <row r="14" spans="1:28" ht="18.75" customHeight="1" x14ac:dyDescent="0.3">
      <c r="B14" s="129" t="s">
        <v>44</v>
      </c>
      <c r="C14" s="142">
        <v>43909</v>
      </c>
      <c r="D14" s="142">
        <v>43972</v>
      </c>
      <c r="E14" s="142">
        <v>44035</v>
      </c>
      <c r="F14" s="142">
        <v>44092</v>
      </c>
      <c r="G14" s="142">
        <v>44154</v>
      </c>
      <c r="H14" s="168">
        <v>44218</v>
      </c>
      <c r="I14" s="187">
        <f>I15-4</f>
        <v>44287</v>
      </c>
      <c r="J14" s="127">
        <v>44267</v>
      </c>
      <c r="K14" s="159">
        <v>44266</v>
      </c>
      <c r="L14" s="127">
        <v>44321</v>
      </c>
      <c r="M14" s="127">
        <f>M15-10</f>
        <v>44395</v>
      </c>
      <c r="N14" s="127">
        <f>N15-10</f>
        <v>44451</v>
      </c>
      <c r="O14" s="127">
        <f>O15-10</f>
        <v>44514</v>
      </c>
      <c r="P14" s="127">
        <f>P15-10</f>
        <v>44577</v>
      </c>
    </row>
    <row r="15" spans="1:28" ht="18.75" hidden="1" customHeight="1" x14ac:dyDescent="0.3">
      <c r="B15" s="129" t="s">
        <v>45</v>
      </c>
      <c r="C15" s="142">
        <v>43913</v>
      </c>
      <c r="D15" s="142">
        <v>43985</v>
      </c>
      <c r="E15" s="142">
        <f>E16-7</f>
        <v>44049</v>
      </c>
      <c r="F15" s="142">
        <v>44095</v>
      </c>
      <c r="G15" s="142">
        <v>44159</v>
      </c>
      <c r="H15" s="169">
        <v>44222</v>
      </c>
      <c r="I15" s="187">
        <v>44291</v>
      </c>
      <c r="J15" s="127">
        <v>44280</v>
      </c>
      <c r="K15" s="159">
        <f t="shared" ref="K15:K17" si="1">K16-7</f>
        <v>44270</v>
      </c>
      <c r="L15" s="127">
        <v>44326</v>
      </c>
      <c r="M15" s="127">
        <f>M16-7</f>
        <v>44405</v>
      </c>
      <c r="N15" s="127">
        <f>N16-7</f>
        <v>44461</v>
      </c>
      <c r="O15" s="127">
        <f>O16-7</f>
        <v>44524</v>
      </c>
      <c r="P15" s="127">
        <f>P16-7</f>
        <v>44587</v>
      </c>
      <c r="Q15" s="10" t="s">
        <v>46</v>
      </c>
    </row>
    <row r="16" spans="1:28" ht="18.75" customHeight="1" x14ac:dyDescent="0.3">
      <c r="B16" s="129" t="s">
        <v>47</v>
      </c>
      <c r="C16" s="142">
        <v>43920</v>
      </c>
      <c r="D16" s="142">
        <v>43991</v>
      </c>
      <c r="E16" s="142">
        <f>E17-7</f>
        <v>44056</v>
      </c>
      <c r="F16" s="142">
        <v>44102</v>
      </c>
      <c r="G16" s="142">
        <v>44166</v>
      </c>
      <c r="H16" s="169">
        <v>44229</v>
      </c>
      <c r="I16" s="187">
        <v>44298</v>
      </c>
      <c r="J16" s="127">
        <v>44287</v>
      </c>
      <c r="K16" s="159">
        <f t="shared" si="1"/>
        <v>44277</v>
      </c>
      <c r="L16" s="127">
        <v>44333</v>
      </c>
      <c r="M16" s="127">
        <f>M17-5</f>
        <v>44412</v>
      </c>
      <c r="N16" s="127">
        <f>N17-5</f>
        <v>44468</v>
      </c>
      <c r="O16" s="127">
        <f>O17-5</f>
        <v>44531</v>
      </c>
      <c r="P16" s="127">
        <f>P17-5</f>
        <v>44594</v>
      </c>
      <c r="Q16" s="10" t="s">
        <v>46</v>
      </c>
    </row>
    <row r="17" spans="1:28" ht="18.75" customHeight="1" x14ac:dyDescent="0.3">
      <c r="B17" s="129" t="s">
        <v>48</v>
      </c>
      <c r="C17" s="142"/>
      <c r="D17" s="142"/>
      <c r="E17" s="142">
        <f>E19-7</f>
        <v>44063</v>
      </c>
      <c r="F17" s="142">
        <f>F19-7</f>
        <v>44110</v>
      </c>
      <c r="G17" s="142">
        <v>44173</v>
      </c>
      <c r="H17" s="169">
        <v>44236</v>
      </c>
      <c r="I17" s="187">
        <v>44305</v>
      </c>
      <c r="J17" s="127">
        <v>44294</v>
      </c>
      <c r="K17" s="159">
        <f t="shared" si="1"/>
        <v>44284</v>
      </c>
      <c r="L17" s="127">
        <f>L18-2</f>
        <v>44341</v>
      </c>
      <c r="M17" s="127">
        <f>M18-2</f>
        <v>44417</v>
      </c>
      <c r="N17" s="127">
        <f>N18-2</f>
        <v>44473</v>
      </c>
      <c r="O17" s="127">
        <f>O18-2</f>
        <v>44536</v>
      </c>
      <c r="P17" s="127">
        <f>P18-2</f>
        <v>44599</v>
      </c>
      <c r="Q17" s="10" t="s">
        <v>46</v>
      </c>
    </row>
    <row r="18" spans="1:28" ht="18.75" customHeight="1" x14ac:dyDescent="0.3">
      <c r="B18" s="92" t="s">
        <v>49</v>
      </c>
      <c r="C18" s="142">
        <v>43923</v>
      </c>
      <c r="D18" s="142">
        <v>43993</v>
      </c>
      <c r="E18" s="142">
        <v>44056</v>
      </c>
      <c r="F18" s="142">
        <v>44113</v>
      </c>
      <c r="G18" s="142">
        <v>44181</v>
      </c>
      <c r="H18" s="169">
        <v>44238</v>
      </c>
      <c r="I18" s="187">
        <v>44309</v>
      </c>
      <c r="J18" s="127">
        <v>44301</v>
      </c>
      <c r="K18" s="159">
        <v>44291</v>
      </c>
      <c r="L18" s="127">
        <v>44343</v>
      </c>
      <c r="M18" s="127">
        <f>M20-3</f>
        <v>44419</v>
      </c>
      <c r="N18" s="127">
        <f>N20-3</f>
        <v>44475</v>
      </c>
      <c r="O18" s="127">
        <f>O20-3</f>
        <v>44538</v>
      </c>
      <c r="P18" s="127">
        <f>P20-3</f>
        <v>44601</v>
      </c>
    </row>
    <row r="19" spans="1:28" ht="18.75" hidden="1" customHeight="1" x14ac:dyDescent="0.3">
      <c r="B19" s="92" t="s">
        <v>50</v>
      </c>
      <c r="C19" s="146" t="s">
        <v>51</v>
      </c>
      <c r="D19" s="146"/>
      <c r="E19" s="142">
        <f>E22-15</f>
        <v>44070</v>
      </c>
      <c r="F19" s="142">
        <v>44117</v>
      </c>
      <c r="G19" s="143">
        <v>44175</v>
      </c>
      <c r="H19" s="168">
        <v>43873</v>
      </c>
      <c r="I19" s="187">
        <v>44293</v>
      </c>
      <c r="J19" s="127">
        <v>44293</v>
      </c>
      <c r="K19" s="159">
        <v>44293</v>
      </c>
      <c r="L19" s="127">
        <f>L20-7</f>
        <v>44348</v>
      </c>
      <c r="M19" s="127">
        <f>M20-7</f>
        <v>44415</v>
      </c>
      <c r="N19" s="127">
        <f>N20-7</f>
        <v>44471</v>
      </c>
      <c r="O19" s="127">
        <f>O20-7</f>
        <v>44534</v>
      </c>
      <c r="P19" s="127">
        <f>P20-7</f>
        <v>44597</v>
      </c>
    </row>
    <row r="20" spans="1:28" s="131" customFormat="1" ht="18.75" customHeight="1" x14ac:dyDescent="0.3">
      <c r="A20" s="128"/>
      <c r="B20" s="129" t="s">
        <v>52</v>
      </c>
      <c r="C20" s="142">
        <v>43936</v>
      </c>
      <c r="D20" s="142">
        <v>44006</v>
      </c>
      <c r="E20" s="145">
        <v>44069</v>
      </c>
      <c r="F20" s="143">
        <v>44126</v>
      </c>
      <c r="G20" s="142">
        <v>44182</v>
      </c>
      <c r="H20" s="169">
        <v>44245</v>
      </c>
      <c r="I20" s="187">
        <v>44313</v>
      </c>
      <c r="J20" s="127">
        <v>44305</v>
      </c>
      <c r="K20" s="159">
        <v>44298</v>
      </c>
      <c r="L20" s="127">
        <f>L21-3</f>
        <v>44355</v>
      </c>
      <c r="M20" s="127">
        <f>M21-3</f>
        <v>44422</v>
      </c>
      <c r="N20" s="127">
        <f>N21-3</f>
        <v>44478</v>
      </c>
      <c r="O20" s="127">
        <f>O21-3</f>
        <v>44541</v>
      </c>
      <c r="P20" s="127">
        <f>P21-3</f>
        <v>44604</v>
      </c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</row>
    <row r="21" spans="1:28" s="82" customFormat="1" ht="18.75" customHeight="1" x14ac:dyDescent="0.3">
      <c r="A21" s="80"/>
      <c r="B21" s="92" t="s">
        <v>53</v>
      </c>
      <c r="C21" s="142">
        <v>43943</v>
      </c>
      <c r="D21" s="142">
        <v>44013</v>
      </c>
      <c r="E21" s="142">
        <v>44076</v>
      </c>
      <c r="F21" s="143">
        <v>44127</v>
      </c>
      <c r="G21" s="142">
        <v>44187</v>
      </c>
      <c r="H21" s="93">
        <v>44250</v>
      </c>
      <c r="I21" s="188">
        <v>44316</v>
      </c>
      <c r="J21" s="94">
        <v>44306</v>
      </c>
      <c r="K21" s="160">
        <f t="shared" ref="K21:P21" si="2">K22-7</f>
        <v>44302</v>
      </c>
      <c r="L21" s="94">
        <f t="shared" si="2"/>
        <v>44358</v>
      </c>
      <c r="M21" s="94">
        <f t="shared" si="2"/>
        <v>44425</v>
      </c>
      <c r="N21" s="94">
        <f t="shared" si="2"/>
        <v>44481</v>
      </c>
      <c r="O21" s="94">
        <f t="shared" si="2"/>
        <v>44544</v>
      </c>
      <c r="P21" s="94">
        <f t="shared" si="2"/>
        <v>44607</v>
      </c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</row>
    <row r="22" spans="1:28" ht="18.75" customHeight="1" x14ac:dyDescent="0.3">
      <c r="B22" s="92" t="s">
        <v>54</v>
      </c>
      <c r="C22" s="142"/>
      <c r="D22" s="142"/>
      <c r="E22" s="142">
        <f>E25-42</f>
        <v>44085</v>
      </c>
      <c r="F22" s="142">
        <v>44134</v>
      </c>
      <c r="G22" s="142">
        <v>44195</v>
      </c>
      <c r="H22" s="93">
        <v>44260</v>
      </c>
      <c r="I22" s="187">
        <v>44323</v>
      </c>
      <c r="J22" s="204">
        <v>44316</v>
      </c>
      <c r="K22" s="159">
        <v>44309</v>
      </c>
      <c r="L22" s="127">
        <f>L23-7</f>
        <v>44365</v>
      </c>
      <c r="M22" s="127">
        <f>M23-7</f>
        <v>44432</v>
      </c>
      <c r="N22" s="127">
        <f>N23-7</f>
        <v>44488</v>
      </c>
      <c r="O22" s="127">
        <f>O23-7</f>
        <v>44551</v>
      </c>
      <c r="P22" s="127">
        <f>P23-7</f>
        <v>44614</v>
      </c>
    </row>
    <row r="23" spans="1:28" ht="18.75" customHeight="1" x14ac:dyDescent="0.3">
      <c r="B23" s="95" t="s">
        <v>55</v>
      </c>
      <c r="C23" s="142"/>
      <c r="D23" s="142"/>
      <c r="E23" s="142">
        <f>E25-35</f>
        <v>44092</v>
      </c>
      <c r="F23" s="142">
        <v>44141</v>
      </c>
      <c r="G23" s="142">
        <v>44204</v>
      </c>
      <c r="H23" s="93">
        <v>44267</v>
      </c>
      <c r="I23" s="187">
        <v>44330</v>
      </c>
      <c r="J23" s="204">
        <v>44323</v>
      </c>
      <c r="K23" s="159">
        <v>44316</v>
      </c>
      <c r="L23" s="127">
        <f>L24-7+1</f>
        <v>44372</v>
      </c>
      <c r="M23" s="127">
        <f>M24-7+1</f>
        <v>44439</v>
      </c>
      <c r="N23" s="127">
        <f>N24-7+1</f>
        <v>44495</v>
      </c>
      <c r="O23" s="127">
        <f>O24-7+1</f>
        <v>44558</v>
      </c>
      <c r="P23" s="127">
        <f>P24-7+1</f>
        <v>44621</v>
      </c>
    </row>
    <row r="24" spans="1:28" ht="18.75" customHeight="1" x14ac:dyDescent="0.3">
      <c r="B24" s="96" t="s">
        <v>56</v>
      </c>
      <c r="C24" s="142"/>
      <c r="D24" s="142"/>
      <c r="E24" s="143">
        <v>44099</v>
      </c>
      <c r="F24" s="143">
        <v>44148</v>
      </c>
      <c r="G24" s="169">
        <v>44211</v>
      </c>
      <c r="H24" s="93">
        <v>44274</v>
      </c>
      <c r="I24" s="189">
        <v>44337</v>
      </c>
      <c r="J24" s="204">
        <v>44330</v>
      </c>
      <c r="K24" s="159">
        <f>K25-30</f>
        <v>44323</v>
      </c>
      <c r="L24" s="127">
        <f>L25-30</f>
        <v>44378</v>
      </c>
      <c r="M24" s="127">
        <f>M25-35</f>
        <v>44445</v>
      </c>
      <c r="N24" s="127">
        <f>N25-35</f>
        <v>44501</v>
      </c>
      <c r="O24" s="127">
        <f>O25-35</f>
        <v>44564</v>
      </c>
      <c r="P24" s="127">
        <f>P25-35</f>
        <v>44627</v>
      </c>
    </row>
    <row r="25" spans="1:28" ht="18.75" customHeight="1" x14ac:dyDescent="0.3">
      <c r="B25" s="99" t="s">
        <v>57</v>
      </c>
      <c r="C25" s="147">
        <v>44001</v>
      </c>
      <c r="D25" s="147">
        <v>44065</v>
      </c>
      <c r="E25" s="144">
        <v>44127</v>
      </c>
      <c r="F25" s="144">
        <v>44181</v>
      </c>
      <c r="G25" s="193">
        <v>44237</v>
      </c>
      <c r="H25" s="178">
        <v>44300</v>
      </c>
      <c r="I25" s="187">
        <v>44372</v>
      </c>
      <c r="J25" s="127">
        <v>44372</v>
      </c>
      <c r="K25" s="159">
        <f t="shared" ref="K25:P25" si="3">K26-9</f>
        <v>44353</v>
      </c>
      <c r="L25" s="127">
        <f t="shared" si="3"/>
        <v>44408</v>
      </c>
      <c r="M25" s="127">
        <f t="shared" si="3"/>
        <v>44480</v>
      </c>
      <c r="N25" s="127">
        <f t="shared" si="3"/>
        <v>44536</v>
      </c>
      <c r="O25" s="127">
        <f t="shared" si="3"/>
        <v>44599</v>
      </c>
      <c r="P25" s="127">
        <f t="shared" si="3"/>
        <v>44662</v>
      </c>
    </row>
    <row r="26" spans="1:28" ht="18.75" customHeight="1" x14ac:dyDescent="0.3">
      <c r="B26" s="96" t="s">
        <v>58</v>
      </c>
      <c r="C26" s="142">
        <v>44012</v>
      </c>
      <c r="D26" s="142">
        <v>33114</v>
      </c>
      <c r="E26" s="144">
        <v>44131</v>
      </c>
      <c r="F26" s="143">
        <v>44187</v>
      </c>
      <c r="G26" s="169">
        <f t="shared" ref="G26" si="4">G27-2</f>
        <v>44246</v>
      </c>
      <c r="H26" s="93">
        <v>44307</v>
      </c>
      <c r="I26" s="187">
        <f>I27-2</f>
        <v>44383</v>
      </c>
      <c r="J26" s="127">
        <f>J27-2</f>
        <v>44383</v>
      </c>
      <c r="K26" s="159">
        <v>44362</v>
      </c>
      <c r="L26" s="127">
        <v>44417</v>
      </c>
      <c r="M26" s="127">
        <f>M27-2</f>
        <v>44489</v>
      </c>
      <c r="N26" s="127">
        <f>N27-2</f>
        <v>44545</v>
      </c>
      <c r="O26" s="127">
        <f>O27-2</f>
        <v>44608</v>
      </c>
      <c r="P26" s="127">
        <f>P27-2</f>
        <v>44671</v>
      </c>
    </row>
    <row r="27" spans="1:28" ht="18.75" customHeight="1" x14ac:dyDescent="0.3">
      <c r="B27" s="96" t="s">
        <v>59</v>
      </c>
      <c r="C27" s="142"/>
      <c r="D27" s="142"/>
      <c r="E27" s="143">
        <v>44137</v>
      </c>
      <c r="F27" s="143">
        <v>44188</v>
      </c>
      <c r="G27" s="169">
        <v>44248</v>
      </c>
      <c r="H27" s="93">
        <v>44309</v>
      </c>
      <c r="I27" s="187">
        <v>44385</v>
      </c>
      <c r="J27" s="127">
        <v>44385</v>
      </c>
      <c r="K27" s="159">
        <f>K29-10</f>
        <v>44365</v>
      </c>
      <c r="L27" s="127">
        <v>44420</v>
      </c>
      <c r="M27" s="127">
        <f>M29-10</f>
        <v>44491</v>
      </c>
      <c r="N27" s="127">
        <f>N29-10</f>
        <v>44547</v>
      </c>
      <c r="O27" s="127">
        <f>O29-10</f>
        <v>44610</v>
      </c>
      <c r="P27" s="127">
        <f>P29-10</f>
        <v>44673</v>
      </c>
      <c r="Q27" s="10" t="s">
        <v>60</v>
      </c>
    </row>
    <row r="28" spans="1:28" ht="18.75" customHeight="1" x14ac:dyDescent="0.3">
      <c r="B28" s="96" t="s">
        <v>61</v>
      </c>
      <c r="C28" s="142">
        <v>44015</v>
      </c>
      <c r="D28" s="142">
        <v>44077</v>
      </c>
      <c r="E28" s="142">
        <v>44130</v>
      </c>
      <c r="F28" s="142">
        <v>44199</v>
      </c>
      <c r="G28" s="169">
        <v>44249</v>
      </c>
      <c r="H28" s="93">
        <v>44312</v>
      </c>
      <c r="I28" s="187">
        <v>44389</v>
      </c>
      <c r="J28" s="127">
        <v>44389</v>
      </c>
      <c r="K28" s="159">
        <v>44366</v>
      </c>
      <c r="L28" s="127">
        <v>44421</v>
      </c>
      <c r="M28" s="127">
        <f>M34-12</f>
        <v>44486</v>
      </c>
      <c r="N28" s="127">
        <f>N34-12</f>
        <v>44549</v>
      </c>
      <c r="O28" s="127">
        <f>O34-12</f>
        <v>44605</v>
      </c>
      <c r="P28" s="127">
        <f>P34-12</f>
        <v>44668</v>
      </c>
    </row>
    <row r="29" spans="1:28" ht="18.75" customHeight="1" x14ac:dyDescent="0.3">
      <c r="B29" s="96" t="s">
        <v>62</v>
      </c>
      <c r="C29" s="142"/>
      <c r="D29" s="142"/>
      <c r="E29" s="142">
        <v>44139</v>
      </c>
      <c r="F29" s="142">
        <v>44202</v>
      </c>
      <c r="G29" s="93">
        <v>44258</v>
      </c>
      <c r="H29" s="93">
        <v>43956</v>
      </c>
      <c r="I29" s="187">
        <v>44398</v>
      </c>
      <c r="J29" s="127">
        <v>44398</v>
      </c>
      <c r="K29" s="159">
        <v>44375</v>
      </c>
      <c r="L29" s="127">
        <v>44433</v>
      </c>
      <c r="M29" s="127">
        <f>M30-3</f>
        <v>44501</v>
      </c>
      <c r="N29" s="127">
        <f>N30-3</f>
        <v>44557</v>
      </c>
      <c r="O29" s="127">
        <f>O30-3</f>
        <v>44620</v>
      </c>
      <c r="P29" s="127">
        <f>P30-3</f>
        <v>44683</v>
      </c>
    </row>
    <row r="30" spans="1:28" s="66" customFormat="1" ht="18.75" customHeight="1" x14ac:dyDescent="0.3">
      <c r="A30" s="68"/>
      <c r="B30" s="150" t="s">
        <v>63</v>
      </c>
      <c r="C30" s="142" t="e">
        <f>#REF!-100</f>
        <v>#REF!</v>
      </c>
      <c r="D30" s="142" t="e">
        <f>#REF!-100</f>
        <v>#REF!</v>
      </c>
      <c r="E30" s="142">
        <v>44141</v>
      </c>
      <c r="F30" s="142">
        <v>44204</v>
      </c>
      <c r="G30" s="93">
        <v>44260</v>
      </c>
      <c r="H30" s="93">
        <v>44323</v>
      </c>
      <c r="I30" s="187">
        <f>I32-91</f>
        <v>44407</v>
      </c>
      <c r="J30" s="127">
        <f>J32-91</f>
        <v>44407</v>
      </c>
      <c r="K30" s="161">
        <v>44377</v>
      </c>
      <c r="L30" s="127">
        <v>44435</v>
      </c>
      <c r="M30" s="127">
        <f>M32-91</f>
        <v>44504</v>
      </c>
      <c r="N30" s="127">
        <f>N32-91</f>
        <v>44560</v>
      </c>
      <c r="O30" s="127">
        <f>O32-91</f>
        <v>44623</v>
      </c>
      <c r="P30" s="127">
        <f>P32-91</f>
        <v>44686</v>
      </c>
    </row>
    <row r="31" spans="1:28" s="70" customFormat="1" ht="18.75" hidden="1" customHeight="1" x14ac:dyDescent="0.3">
      <c r="A31" s="69"/>
      <c r="B31" s="97" t="s">
        <v>64</v>
      </c>
      <c r="C31" s="148"/>
      <c r="D31" s="148"/>
      <c r="E31" s="98">
        <f>E32-E30</f>
        <v>90</v>
      </c>
      <c r="F31" s="98">
        <f>F32-F30</f>
        <v>86</v>
      </c>
      <c r="G31" s="98">
        <f t="shared" ref="G31:H31" si="5">G32-G30</f>
        <v>90</v>
      </c>
      <c r="H31" s="98">
        <f t="shared" si="5"/>
        <v>90</v>
      </c>
      <c r="I31" s="190">
        <v>-90</v>
      </c>
      <c r="J31" s="133">
        <v>-90</v>
      </c>
      <c r="K31" s="162">
        <v>-90</v>
      </c>
      <c r="L31" s="133">
        <v>-90</v>
      </c>
      <c r="M31" s="133">
        <v>-90</v>
      </c>
      <c r="N31" s="133">
        <v>-90</v>
      </c>
      <c r="O31" s="133">
        <v>-90</v>
      </c>
      <c r="P31" s="133">
        <v>-90</v>
      </c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</row>
    <row r="32" spans="1:28" s="70" customFormat="1" ht="18.75" customHeight="1" thickBot="1" x14ac:dyDescent="0.35">
      <c r="A32" s="69"/>
      <c r="B32" s="96" t="s">
        <v>65</v>
      </c>
      <c r="C32" s="142">
        <f>C33-64</f>
        <v>44103</v>
      </c>
      <c r="D32" s="142">
        <f>D33-64</f>
        <v>44164</v>
      </c>
      <c r="E32" s="93">
        <f>E33-60</f>
        <v>44231</v>
      </c>
      <c r="F32" s="93">
        <f t="shared" ref="F32:H32" si="6">F33-60</f>
        <v>44290</v>
      </c>
      <c r="G32" s="93">
        <f t="shared" si="6"/>
        <v>44350</v>
      </c>
      <c r="H32" s="93">
        <f t="shared" si="6"/>
        <v>44413</v>
      </c>
      <c r="I32" s="187">
        <f t="shared" ref="I32:P32" si="7">I33-60</f>
        <v>44498</v>
      </c>
      <c r="J32" s="127">
        <f t="shared" si="7"/>
        <v>44498</v>
      </c>
      <c r="K32" s="166">
        <f t="shared" si="7"/>
        <v>44498</v>
      </c>
      <c r="L32" s="127">
        <f t="shared" si="7"/>
        <v>44533</v>
      </c>
      <c r="M32" s="127">
        <f t="shared" si="7"/>
        <v>44595</v>
      </c>
      <c r="N32" s="127">
        <f t="shared" si="7"/>
        <v>44651</v>
      </c>
      <c r="O32" s="127">
        <f t="shared" si="7"/>
        <v>44714</v>
      </c>
      <c r="P32" s="127">
        <f t="shared" si="7"/>
        <v>44777</v>
      </c>
      <c r="Q32" s="170" t="s">
        <v>66</v>
      </c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</row>
    <row r="33" spans="1:28" s="141" customFormat="1" ht="18.600000000000001" customHeight="1" thickBot="1" x14ac:dyDescent="0.35">
      <c r="A33" s="139"/>
      <c r="B33" s="136" t="s">
        <v>67</v>
      </c>
      <c r="C33" s="149">
        <v>44167</v>
      </c>
      <c r="D33" s="134">
        <v>44228</v>
      </c>
      <c r="E33" s="134">
        <v>44291</v>
      </c>
      <c r="F33" s="134">
        <v>44350</v>
      </c>
      <c r="G33" s="134">
        <v>44410</v>
      </c>
      <c r="H33" s="134">
        <v>44473</v>
      </c>
      <c r="I33" s="189">
        <v>44558</v>
      </c>
      <c r="J33" s="134">
        <v>44558</v>
      </c>
      <c r="K33" s="167">
        <v>44558</v>
      </c>
      <c r="L33" s="134">
        <v>44593</v>
      </c>
      <c r="M33" s="134">
        <v>44655</v>
      </c>
      <c r="N33" s="134">
        <v>44711</v>
      </c>
      <c r="O33" s="134">
        <v>44774</v>
      </c>
      <c r="P33" s="134">
        <v>44837</v>
      </c>
      <c r="Q33" s="140" t="s">
        <v>68</v>
      </c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</row>
    <row r="34" spans="1:28" s="10" customFormat="1" ht="18.75" customHeight="1" x14ac:dyDescent="0.3">
      <c r="A34" s="9"/>
      <c r="B34" s="96" t="s">
        <v>69</v>
      </c>
      <c r="C34" s="142"/>
      <c r="D34" s="142"/>
      <c r="E34" s="142">
        <v>44148</v>
      </c>
      <c r="F34" s="93">
        <v>44211</v>
      </c>
      <c r="G34" s="93">
        <v>44264</v>
      </c>
      <c r="H34" s="93">
        <v>44330</v>
      </c>
      <c r="I34" s="187">
        <f>I35-35</f>
        <v>44399</v>
      </c>
      <c r="J34" s="159">
        <f>J35-35</f>
        <v>44399</v>
      </c>
      <c r="K34" s="166">
        <f>K35-35</f>
        <v>44399</v>
      </c>
      <c r="L34" s="127">
        <v>44435</v>
      </c>
      <c r="M34" s="127">
        <f>(M35-35)</f>
        <v>44498</v>
      </c>
      <c r="N34" s="127">
        <f>(N35-35)</f>
        <v>44561</v>
      </c>
      <c r="O34" s="127">
        <f>(O35-35)</f>
        <v>44617</v>
      </c>
      <c r="P34" s="127">
        <f>(P35-35)</f>
        <v>44680</v>
      </c>
    </row>
    <row r="35" spans="1:28" ht="18.75" customHeight="1" x14ac:dyDescent="0.3">
      <c r="B35" s="99" t="s">
        <v>70</v>
      </c>
      <c r="C35" s="147"/>
      <c r="D35" s="147"/>
      <c r="E35" s="147">
        <f>E36-10</f>
        <v>44184</v>
      </c>
      <c r="F35" s="100">
        <v>43873</v>
      </c>
      <c r="G35" s="100">
        <f t="shared" ref="G35" si="8">G36-10</f>
        <v>44292</v>
      </c>
      <c r="H35" s="100">
        <v>44361</v>
      </c>
      <c r="I35" s="187">
        <f>I36-7</f>
        <v>44434</v>
      </c>
      <c r="J35" s="159">
        <f>J36-7</f>
        <v>44434</v>
      </c>
      <c r="K35" s="166">
        <f>K36-7</f>
        <v>44434</v>
      </c>
      <c r="L35" s="127">
        <f>L36-15</f>
        <v>44471</v>
      </c>
      <c r="M35" s="127">
        <f>M36-15</f>
        <v>44533</v>
      </c>
      <c r="N35" s="127">
        <f>N36-15</f>
        <v>44596</v>
      </c>
      <c r="O35" s="127">
        <f>O36-15</f>
        <v>44652</v>
      </c>
      <c r="P35" s="127">
        <f>P36-15</f>
        <v>44715</v>
      </c>
    </row>
    <row r="36" spans="1:28" ht="18.75" customHeight="1" x14ac:dyDescent="0.3">
      <c r="B36" s="96" t="s">
        <v>71</v>
      </c>
      <c r="C36" s="142"/>
      <c r="D36" s="142"/>
      <c r="E36" s="142">
        <v>44194</v>
      </c>
      <c r="F36" s="93">
        <v>44246</v>
      </c>
      <c r="G36" s="93">
        <v>44302</v>
      </c>
      <c r="H36" s="93">
        <v>44369</v>
      </c>
      <c r="I36" s="187">
        <f>I38-75</f>
        <v>44441</v>
      </c>
      <c r="J36" s="159">
        <f>J38-75</f>
        <v>44441</v>
      </c>
      <c r="K36" s="166">
        <f>K38-75</f>
        <v>44441</v>
      </c>
      <c r="L36" s="127">
        <f>(L38-75)</f>
        <v>44486</v>
      </c>
      <c r="M36" s="127">
        <f>(M38-75)</f>
        <v>44548</v>
      </c>
      <c r="N36" s="127">
        <f>(N38-75)</f>
        <v>44611</v>
      </c>
      <c r="O36" s="127">
        <f>(O38-75)</f>
        <v>44667</v>
      </c>
      <c r="P36" s="127">
        <f>(P38-75)</f>
        <v>44730</v>
      </c>
    </row>
    <row r="37" spans="1:28" s="4" customFormat="1" ht="18.75" customHeight="1" x14ac:dyDescent="0.3">
      <c r="A37" s="3"/>
      <c r="B37" s="101" t="s">
        <v>72</v>
      </c>
      <c r="C37" s="142"/>
      <c r="D37" s="142"/>
      <c r="E37" s="142">
        <v>44204</v>
      </c>
      <c r="F37" s="93">
        <v>44260</v>
      </c>
      <c r="G37" s="93">
        <v>44316</v>
      </c>
      <c r="H37" s="93">
        <v>44378</v>
      </c>
      <c r="I37" s="187">
        <v>44440</v>
      </c>
      <c r="J37" s="159">
        <v>44440</v>
      </c>
      <c r="K37" s="166">
        <v>44440</v>
      </c>
      <c r="L37" s="127">
        <f t="shared" ref="L37:P38" si="9">L38-60</f>
        <v>44501</v>
      </c>
      <c r="M37" s="127">
        <f t="shared" si="9"/>
        <v>44563</v>
      </c>
      <c r="N37" s="127">
        <f t="shared" si="9"/>
        <v>44626</v>
      </c>
      <c r="O37" s="127">
        <f t="shared" si="9"/>
        <v>44682</v>
      </c>
      <c r="P37" s="127">
        <f t="shared" si="9"/>
        <v>44745</v>
      </c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s="4" customFormat="1" ht="18.75" customHeight="1" thickBot="1" x14ac:dyDescent="0.35">
      <c r="A38" s="3"/>
      <c r="B38" s="96" t="s">
        <v>73</v>
      </c>
      <c r="C38" s="142">
        <f>C39-64</f>
        <v>44136</v>
      </c>
      <c r="D38" s="142">
        <f>D39-64</f>
        <v>44192</v>
      </c>
      <c r="E38" s="93">
        <f>E39-60</f>
        <v>44259</v>
      </c>
      <c r="F38" s="93">
        <f t="shared" ref="F38:H38" si="10">F39-60</f>
        <v>44322</v>
      </c>
      <c r="G38" s="93">
        <f t="shared" si="10"/>
        <v>44379</v>
      </c>
      <c r="H38" s="93">
        <f t="shared" si="10"/>
        <v>44441</v>
      </c>
      <c r="I38" s="187">
        <f>I39-60</f>
        <v>44516</v>
      </c>
      <c r="J38" s="159">
        <f>J39-60</f>
        <v>44516</v>
      </c>
      <c r="K38" s="166">
        <f>K39-60</f>
        <v>44516</v>
      </c>
      <c r="L38" s="127">
        <f t="shared" si="9"/>
        <v>44561</v>
      </c>
      <c r="M38" s="127">
        <f t="shared" si="9"/>
        <v>44623</v>
      </c>
      <c r="N38" s="127">
        <f t="shared" si="9"/>
        <v>44686</v>
      </c>
      <c r="O38" s="127">
        <f t="shared" si="9"/>
        <v>44742</v>
      </c>
      <c r="P38" s="127">
        <f t="shared" si="9"/>
        <v>44805</v>
      </c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s="138" customFormat="1" ht="18.75" customHeight="1" x14ac:dyDescent="0.3">
      <c r="A39" s="135"/>
      <c r="B39" s="136" t="s">
        <v>74</v>
      </c>
      <c r="C39" s="149">
        <v>44200</v>
      </c>
      <c r="D39" s="134">
        <v>44256</v>
      </c>
      <c r="E39" s="134">
        <v>44319</v>
      </c>
      <c r="F39" s="134">
        <v>44382</v>
      </c>
      <c r="G39" s="134">
        <v>44439</v>
      </c>
      <c r="H39" s="134">
        <v>44501</v>
      </c>
      <c r="I39" s="189">
        <v>44576</v>
      </c>
      <c r="J39" s="195">
        <v>44576</v>
      </c>
      <c r="K39" s="167">
        <v>44576</v>
      </c>
      <c r="L39" s="134">
        <v>44621</v>
      </c>
      <c r="M39" s="134">
        <v>44683</v>
      </c>
      <c r="N39" s="134">
        <v>44746</v>
      </c>
      <c r="O39" s="134">
        <v>44802</v>
      </c>
      <c r="P39" s="134">
        <v>44865</v>
      </c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</row>
    <row r="40" spans="1:28" s="83" customFormat="1" ht="18.75" customHeight="1" x14ac:dyDescent="0.3">
      <c r="A40" s="84"/>
      <c r="B40" s="85"/>
      <c r="C40" s="86"/>
      <c r="D40" s="86"/>
      <c r="E40" s="86"/>
      <c r="F40" s="86"/>
      <c r="G40" s="86"/>
      <c r="H40" s="86"/>
      <c r="I40" s="191"/>
      <c r="J40" s="87"/>
      <c r="K40" s="163"/>
      <c r="L40" s="87"/>
      <c r="M40" s="87"/>
      <c r="N40" s="87"/>
      <c r="O40" s="87"/>
      <c r="P40" s="87"/>
    </row>
    <row r="41" spans="1:28" s="83" customFormat="1" ht="18.75" customHeight="1" x14ac:dyDescent="0.3">
      <c r="A41" s="84"/>
      <c r="B41" s="85"/>
      <c r="C41" s="86"/>
      <c r="D41" s="86"/>
      <c r="E41" s="88"/>
      <c r="F41" s="125"/>
      <c r="G41" s="86"/>
      <c r="H41" s="86"/>
      <c r="I41" s="191"/>
      <c r="J41" s="87"/>
      <c r="K41" s="163"/>
      <c r="L41" s="87"/>
      <c r="M41" s="87"/>
      <c r="N41" s="87"/>
      <c r="O41" s="87"/>
      <c r="P41" s="87"/>
    </row>
    <row r="42" spans="1:28" ht="18.75" customHeight="1" x14ac:dyDescent="0.3">
      <c r="B42" s="2"/>
      <c r="F42" s="126"/>
      <c r="G42" s="126"/>
      <c r="H42" s="126"/>
    </row>
    <row r="43" spans="1:28" ht="18.75" customHeight="1" x14ac:dyDescent="0.3">
      <c r="B43" s="2"/>
      <c r="D43" s="8"/>
      <c r="F43" s="126"/>
      <c r="G43" s="126"/>
      <c r="H43" s="126"/>
    </row>
    <row r="44" spans="1:28" ht="18.75" customHeight="1" x14ac:dyDescent="0.3">
      <c r="F44" s="126"/>
      <c r="G44" s="126"/>
      <c r="H44" s="126"/>
    </row>
    <row r="45" spans="1:28" ht="18.75" customHeight="1" x14ac:dyDescent="0.3">
      <c r="B45" s="2"/>
    </row>
    <row r="46" spans="1:28" ht="18.75" customHeight="1" x14ac:dyDescent="0.3">
      <c r="B46" s="2"/>
    </row>
    <row r="47" spans="1:28" ht="18.75" customHeight="1" x14ac:dyDescent="0.3">
      <c r="B47" s="2"/>
    </row>
  </sheetData>
  <autoFilter ref="B8:H8" xr:uid="{00000000-0009-0000-0000-000006000000}"/>
  <phoneticPr fontId="8" type="noConversion"/>
  <pageMargins left="0.25" right="0.25" top="0.75" bottom="0.75" header="0.3" footer="0.3"/>
  <pageSetup paperSize="3" scale="78" fitToHeight="0" orientation="portrait" r:id="rId1"/>
  <headerFooter>
    <oddHeader>&amp;L&amp;D&amp;R&amp;F</oddHead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34" operator="between" id="{7E220581-A378-426D-A037-C1A2920DFA2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C9:I12 C39:H41 C28:D28 I28 C14:I14 C29:I32 C21:I27 I39 C34:I38 C33:H33</xm:sqref>
        </x14:conditionalFormatting>
        <x14:conditionalFormatting xmlns:xm="http://schemas.microsoft.com/office/excel/2006/main">
          <x14:cfRule type="cellIs" priority="1432" operator="between" id="{429DA073-ABBA-49E0-851D-4F312ADEF82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D8:G8 D42:G1048576 C9:I12 C39:H41 C28:D28 I28 C14:I14 C29:I32 C21:I27 I39 C34:I38 C33:H33</xm:sqref>
        </x14:conditionalFormatting>
        <x14:conditionalFormatting xmlns:xm="http://schemas.microsoft.com/office/excel/2006/main">
          <x14:cfRule type="cellIs" priority="1428" operator="equal" id="{23F637D4-04DA-4994-AC14-F5D95DA7B3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9" operator="equal" id="{8B632312-BDCF-41A0-9B66-EF1033E9BA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D8 C9:I12 D39:D1048576 C28:D28 I28 C14:I14 C29:I32 C21:I27 C34:I38 C33:H33</xm:sqref>
        </x14:conditionalFormatting>
        <x14:conditionalFormatting xmlns:xm="http://schemas.microsoft.com/office/excel/2006/main">
          <x14:cfRule type="cellIs" priority="1425" operator="equal" id="{6F32CF06-8444-49E6-9CC8-74755BA05E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6" operator="equal" id="{E9CEA5A6-6289-440C-A69F-CE0D5879D4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7" operator="equal" id="{B625E96C-D740-4544-A062-9E4B0EE08F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C8:I12 C28:D28 I28 C14:I14 C21:I27 C29:I32 C34:I1048576 C33:H33</xm:sqref>
        </x14:conditionalFormatting>
        <x14:conditionalFormatting xmlns:xm="http://schemas.microsoft.com/office/excel/2006/main">
          <x14:cfRule type="cellIs" priority="1423" operator="between" id="{A7F2BA4B-EACA-4FD5-BF2E-ED7FC59177D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24" operator="equal" id="{5A60940B-E53C-4CBA-A8E4-E33E5BC954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C8:I12 C28:D28 I28 C14:I14 C21:I27 C29:I32 C34:I1048576 C33:H33</xm:sqref>
        </x14:conditionalFormatting>
        <x14:conditionalFormatting xmlns:xm="http://schemas.microsoft.com/office/excel/2006/main">
          <x14:cfRule type="cellIs" priority="1421" operator="equal" id="{D09E3960-3F65-4355-BE21-ADBC1EBD3A8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2" operator="equal" id="{FB2DCC13-73CA-47D6-B936-F412C228BE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E8:I8 C8 D38:H38 C33:C34 C36:C1048576 C30:I32 E38:I1048576</xm:sqref>
        </x14:conditionalFormatting>
        <x14:conditionalFormatting xmlns:xm="http://schemas.microsoft.com/office/excel/2006/main">
          <x14:cfRule type="cellIs" priority="1181" operator="between" id="{37A71B61-6878-4D1D-B84F-7D643992984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C39:C42 C8:C12 C30:H31 C20:I20 D29:I29 D28 I28 C23:C24 C37:I37 C14 C17:I18 D31:H32 C28:C34 E30:I32 E34:I34 E33:H33</xm:sqref>
        </x14:conditionalFormatting>
        <x14:conditionalFormatting xmlns:xm="http://schemas.microsoft.com/office/excel/2006/main">
          <x14:cfRule type="cellIs" priority="1179" operator="equal" id="{5AC91284-3504-4138-8A05-A401D1C354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80" operator="equal" id="{92BB9009-01F8-43A5-87F1-D2972680B7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C39:C42 C8:C12 C20:I20 C34:I34 D28 I28 C23:C24 C37:I37 C14 C17:I18 C28:C30 D29:I32 C30:H33</xm:sqref>
        </x14:conditionalFormatting>
        <x14:conditionalFormatting xmlns:xm="http://schemas.microsoft.com/office/excel/2006/main">
          <x14:cfRule type="cellIs" priority="1176" operator="equal" id="{D34C5E47-28FD-4E32-AC30-438E6156F5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77" operator="equal" id="{65EA62F0-A8FF-477D-BC49-E4542B2E23E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78" operator="equal" id="{2D0D2D69-A65F-4651-9140-3122BD41208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C39:C41 C9:C12 C20:I20 C34:I34 D28 I28 C23:C24 C37:I37 C14 C17:I18 C28:C30 D29:I32 C30:H33</xm:sqref>
        </x14:conditionalFormatting>
        <x14:conditionalFormatting xmlns:xm="http://schemas.microsoft.com/office/excel/2006/main">
          <x14:cfRule type="cellIs" priority="1167" operator="between" id="{3CFC9313-A3E1-4191-8EF5-F75300F634F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C39:C41 C9:C12 C20:I20 C34:I34 D28 I28 C23:C24 C37:H37 I37:I41 C14 C17:I18 C28:C30 D29:I32 C30:H33</xm:sqref>
        </x14:conditionalFormatting>
        <x14:conditionalFormatting xmlns:xm="http://schemas.microsoft.com/office/excel/2006/main">
          <x14:cfRule type="cellIs" priority="1166" operator="between" id="{835D8DA8-5576-4774-B52A-59BA9686FD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D33:D34 D30:D31 I38:I41 E30:I30 C31:I32</xm:sqref>
        </x14:conditionalFormatting>
        <x14:conditionalFormatting xmlns:xm="http://schemas.microsoft.com/office/excel/2006/main">
          <x14:cfRule type="cellIs" priority="1077" operator="between" id="{F78591D3-E404-44C4-8A49-26781640750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78" operator="equal" id="{D2639B12-7611-45E5-A1BE-1693B9C783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C28:D29 I28 D30:D34 E29:I32</xm:sqref>
        </x14:conditionalFormatting>
        <x14:conditionalFormatting xmlns:xm="http://schemas.microsoft.com/office/excel/2006/main">
          <x14:cfRule type="cellIs" priority="1059" operator="between" id="{4E4E959B-9CD7-4E0B-A30C-74B0B6FDFA8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60" operator="equal" id="{17EF2862-07FB-444F-9AB3-50BDA3D8FE1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C39:C42 C8:C12 C30:H31 C20:I20 C23:C24 C37:I37 C14 C17:I18 D31:H32 C28:C34 E30:I32 E34:I34 E33:H33</xm:sqref>
        </x14:conditionalFormatting>
        <x14:conditionalFormatting xmlns:xm="http://schemas.microsoft.com/office/excel/2006/main">
          <x14:cfRule type="cellIs" priority="1041" operator="between" id="{2FCDDFFB-D603-44A6-9C78-93248854ACC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42" operator="equal" id="{795513D1-7E4F-4E0F-B086-6722C4A884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C31:H32</xm:sqref>
        </x14:conditionalFormatting>
        <x14:conditionalFormatting xmlns:xm="http://schemas.microsoft.com/office/excel/2006/main">
          <x14:cfRule type="cellIs" priority="760" operator="between" id="{19CB2BC3-5F61-4D3F-AE83-CD68DA6D6E0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C16:I17</xm:sqref>
        </x14:conditionalFormatting>
        <x14:conditionalFormatting xmlns:xm="http://schemas.microsoft.com/office/excel/2006/main">
          <x14:cfRule type="cellIs" priority="758" operator="equal" id="{EEA74460-28F8-472A-B829-EA8B50D851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9" operator="equal" id="{CEFE0C4B-05C4-447E-9EF7-0F9FB11E87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C16:I17</xm:sqref>
        </x14:conditionalFormatting>
        <x14:conditionalFormatting xmlns:xm="http://schemas.microsoft.com/office/excel/2006/main">
          <x14:cfRule type="cellIs" priority="755" operator="equal" id="{4FCD44D0-E89B-4B1B-B473-421F7C7864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6" operator="equal" id="{FA0CE0CC-1D1F-4C97-9BD6-E6F21369B4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7" operator="equal" id="{F26B40CE-89BE-48B4-9F35-01785587C72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C16:I17</xm:sqref>
        </x14:conditionalFormatting>
        <x14:conditionalFormatting xmlns:xm="http://schemas.microsoft.com/office/excel/2006/main">
          <x14:cfRule type="cellIs" priority="754" operator="between" id="{A2ACD1EF-B352-4E3A-9FFF-45CB0DE478B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C16:I17</xm:sqref>
        </x14:conditionalFormatting>
        <x14:conditionalFormatting xmlns:xm="http://schemas.microsoft.com/office/excel/2006/main">
          <x14:cfRule type="cellIs" priority="752" operator="between" id="{7930917F-FB98-4282-8EAD-21F729E8355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53" operator="equal" id="{67621567-2704-41D9-8633-5C19BA588B9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C16:I17</xm:sqref>
        </x14:conditionalFormatting>
        <x14:conditionalFormatting xmlns:xm="http://schemas.microsoft.com/office/excel/2006/main">
          <x14:cfRule type="cellIs" priority="751" operator="between" id="{8F209C00-7BCC-4E14-9E49-EED403828A9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750" operator="between" id="{61BEC77A-9340-42F7-B0A8-E0275E80B88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748" operator="equal" id="{2772D4F6-452F-4AA4-ABA2-EAE2E36354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9" operator="equal" id="{10261594-4D60-4B3C-BC18-6697185FCF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745" operator="equal" id="{1D47672A-BC75-41F9-A1FF-C4829C14A7B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6" operator="equal" id="{2265CF22-C3ED-4D3D-B519-72EAB27667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7" operator="equal" id="{1AB7C447-116A-4D9A-A951-616DEA2F4D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743" operator="between" id="{29A3DAB8-012D-42F5-9E0F-6F1B988A266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44" operator="equal" id="{5604FC79-525F-42FB-8E87-D32CF98F95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742" operator="between" id="{A869C319-E0E2-4EF9-B527-06B3C9CBABB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740" operator="equal" id="{2470E03F-C65C-45C6-9F19-66CE92FF0D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1" operator="equal" id="{8196728C-C1BE-49FB-95CB-01D0191C04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737" operator="equal" id="{89A8062F-B0EC-429C-AF60-6436B034E9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8" operator="equal" id="{6036FD75-CF37-412D-A04D-56A77A47DDA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9" operator="equal" id="{64A9688A-3E75-4849-BB00-60DD470944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736" operator="between" id="{FFE66963-6C20-4555-906E-43F21A758D8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734" operator="between" id="{484573B8-A896-4A77-B0E8-6D9DE631CD7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35" operator="equal" id="{55EC65B9-B756-4A9D-B8F2-2987B1E4E92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733" operator="between" id="{CFDB3671-B32F-4D4F-A75D-3203A812E7C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32" operator="between" id="{C49EC4E2-D84E-4FF1-B892-FD49BE7A3C7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30" operator="equal" id="{755D6DE5-EFA3-4BB2-B7B5-3546511D98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1" operator="equal" id="{C41236F4-81EA-49A3-BA0C-A22104C0AC0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27" operator="equal" id="{A7D45725-8F49-4469-831E-DB086E8B39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8" operator="equal" id="{9FB63326-F92C-4870-BDF8-F7053C0D6D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9" operator="equal" id="{83AB1C53-43DF-4C5D-B6F6-2C226B6DFE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25" operator="between" id="{73039FF5-CC6F-47DA-AE85-F1ABF49F5ED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26" operator="equal" id="{2B148854-15A1-4E46-8A13-B8AF2C9D3C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724" operator="between" id="{439820D2-477C-40C7-90BC-48F7AB9D0D6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22" operator="equal" id="{5787A115-61E6-431F-8763-8B6A288E94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3" operator="equal" id="{E2D6F059-A213-4000-8ADF-1059BA2829C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19" operator="equal" id="{088A24C4-408E-4E65-B00C-DEF77935FF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0" operator="equal" id="{AB0ACD61-C6C6-4998-91F6-3D82CFC0BF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1" operator="equal" id="{B82F8EC8-A15E-48EB-BED5-9D9B965916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18" operator="between" id="{4F220EC3-5753-422F-8555-FB4FBD84490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716" operator="between" id="{C116383C-81CE-49E2-933B-CD654206D18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17" operator="equal" id="{095B9B15-9957-4D64-B86F-CD131D12814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654" operator="between" id="{1F8143E4-5029-468E-B4A5-7B1E1B34043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53" operator="between" id="{F8C4F850-F29C-40A2-8A64-FCA4663FDC0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51" operator="equal" id="{3B51224D-6093-48B6-88EA-E38C783121C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2" operator="equal" id="{74CF2A72-FE2D-48A0-B031-53284EED43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48" operator="equal" id="{904E5030-F3CC-4B17-9BBC-811F2BD5BA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9" operator="equal" id="{2640A6B9-F9B8-4865-8105-F3DD6191B9F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0" operator="equal" id="{C0BEDAFA-4651-4C0E-B46F-5521293AE8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46" operator="between" id="{79E7995D-D04D-4CCE-928A-6EE91E8B71F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47" operator="equal" id="{ABB70634-F0B6-4115-BC77-BB104CCBCE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45" operator="between" id="{0701F4E3-3694-4A54-8DEE-805C731A528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43" operator="equal" id="{2BA0B623-841C-43D5-913A-BD93AB6392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4" operator="equal" id="{375CB742-6E0C-484E-9850-9716575069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40" operator="equal" id="{47D0F1E8-1714-4491-8CAC-967E59E20D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1" operator="equal" id="{6D7FA22A-80AA-4AD0-BE54-85981B0962D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2" operator="equal" id="{05A66145-649C-4AF7-B154-EF496B3C55D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39" operator="between" id="{17654BE0-51BF-417A-B2A2-6C8E22013DC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37" operator="between" id="{04039054-4FB7-44D1-AD90-CDCA6111B6F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38" operator="equal" id="{32597C5C-DD62-4B93-9863-20EAFA016B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E28:H28</xm:sqref>
        </x14:conditionalFormatting>
        <x14:conditionalFormatting xmlns:xm="http://schemas.microsoft.com/office/excel/2006/main">
          <x14:cfRule type="cellIs" priority="635" operator="between" id="{4186B416-2485-401A-BD12-2FB80C4E66F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36" operator="equal" id="{C04CD0FE-68F8-4488-AD87-4452E1D19F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ellIs" priority="634" operator="between" id="{F024BBC1-01EF-4CCB-81C0-9B51F9F564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L9:L11 L14 L21:L38 I33</xm:sqref>
        </x14:conditionalFormatting>
        <x14:conditionalFormatting xmlns:xm="http://schemas.microsoft.com/office/excel/2006/main">
          <x14:cfRule type="cellIs" priority="633" operator="between" id="{586366B9-54A4-4E58-A185-47CC829FCBE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L9:L11 L14 L21:L38 I33</xm:sqref>
        </x14:conditionalFormatting>
        <x14:conditionalFormatting xmlns:xm="http://schemas.microsoft.com/office/excel/2006/main">
          <x14:cfRule type="cellIs" priority="631" operator="equal" id="{ECB95308-BC93-43CF-A5F6-18F5CDF556A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2" operator="equal" id="{0B14C296-EB7B-42B5-997A-EED86497E0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L9:L11 L14 L21:L38 I33</xm:sqref>
        </x14:conditionalFormatting>
        <x14:conditionalFormatting xmlns:xm="http://schemas.microsoft.com/office/excel/2006/main">
          <x14:cfRule type="cellIs" priority="628" operator="equal" id="{9FDD86BA-B046-4D45-ABEC-3EB9090677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9" operator="equal" id="{D57198E0-DCF2-4506-BDD4-9100963F57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0" operator="equal" id="{8EDE85D4-D75B-4D59-B165-D4934C2AB81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L8:L11 L14 L21:L1048576 I33</xm:sqref>
        </x14:conditionalFormatting>
        <x14:conditionalFormatting xmlns:xm="http://schemas.microsoft.com/office/excel/2006/main">
          <x14:cfRule type="cellIs" priority="626" operator="between" id="{F2E2381D-8FF0-43D2-B0C9-47E50B22F9A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27" operator="equal" id="{78834ACD-721F-4913-9990-C9AE5CA77E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L8:L11 L14 L21:L1048576 I33</xm:sqref>
        </x14:conditionalFormatting>
        <x14:conditionalFormatting xmlns:xm="http://schemas.microsoft.com/office/excel/2006/main">
          <x14:cfRule type="cellIs" priority="624" operator="equal" id="{D72EF4E0-0286-42EC-A6E3-81C1BBC644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5" operator="equal" id="{9928E5EC-37B0-413B-9338-271609EEE96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 L38:L1048576 L30:L32</xm:sqref>
        </x14:conditionalFormatting>
        <x14:conditionalFormatting xmlns:xm="http://schemas.microsoft.com/office/excel/2006/main">
          <x14:cfRule type="cellIs" priority="623" operator="between" id="{440AC59E-7C99-4A05-8D75-908E22A2212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L20 L37 L17:L18 L28:L34 I33</xm:sqref>
        </x14:conditionalFormatting>
        <x14:conditionalFormatting xmlns:xm="http://schemas.microsoft.com/office/excel/2006/main">
          <x14:cfRule type="cellIs" priority="621" operator="equal" id="{9D47C1E6-0D14-43D6-8578-9C8534436A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2" operator="equal" id="{2A3A1B5F-3CDB-48DF-ABE9-D809B105F2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L20 L37 L17:L18 L28:L34 I33</xm:sqref>
        </x14:conditionalFormatting>
        <x14:conditionalFormatting xmlns:xm="http://schemas.microsoft.com/office/excel/2006/main">
          <x14:cfRule type="cellIs" priority="618" operator="equal" id="{2E3DF59A-57C4-4D97-89A0-926373FCDC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9" operator="equal" id="{B070242A-0BD2-47C2-8272-C0DB49C074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0" operator="equal" id="{5E90EC31-E2C2-48F5-94C5-14FD2764E71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L20 L37 L17:L18 L28:L34 I33</xm:sqref>
        </x14:conditionalFormatting>
        <x14:conditionalFormatting xmlns:xm="http://schemas.microsoft.com/office/excel/2006/main">
          <x14:cfRule type="cellIs" priority="617" operator="between" id="{708E2ABA-DCCF-425A-84A4-CAE89383D70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L20 L37:L41 L17:L18 L28:L34 I33</xm:sqref>
        </x14:conditionalFormatting>
        <x14:conditionalFormatting xmlns:xm="http://schemas.microsoft.com/office/excel/2006/main">
          <x14:cfRule type="cellIs" priority="616" operator="between" id="{2BF03BBA-3862-4298-90F3-5B3F8EFBCEA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L38:L41 L30:L32</xm:sqref>
        </x14:conditionalFormatting>
        <x14:conditionalFormatting xmlns:xm="http://schemas.microsoft.com/office/excel/2006/main">
          <x14:cfRule type="cellIs" priority="614" operator="between" id="{9B90C5C5-65BA-4E20-B8B5-04E82BDB9F2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15" operator="equal" id="{5DD51254-6D70-43D1-8205-0EB09242A8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L28:L32</xm:sqref>
        </x14:conditionalFormatting>
        <x14:conditionalFormatting xmlns:xm="http://schemas.microsoft.com/office/excel/2006/main">
          <x14:cfRule type="cellIs" priority="612" operator="between" id="{F05B2969-7A82-43AC-9B8D-A3AB414943A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13" operator="equal" id="{69CA4934-F2DE-44CC-BF58-5B399EE9A5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L20 L37 L17:L18 L30:L34 I33</xm:sqref>
        </x14:conditionalFormatting>
        <x14:conditionalFormatting xmlns:xm="http://schemas.microsoft.com/office/excel/2006/main">
          <x14:cfRule type="cellIs" priority="611" operator="between" id="{17345900-C2FA-4A62-8CA5-AF608DE0C41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L16:L17</xm:sqref>
        </x14:conditionalFormatting>
        <x14:conditionalFormatting xmlns:xm="http://schemas.microsoft.com/office/excel/2006/main">
          <x14:cfRule type="cellIs" priority="609" operator="equal" id="{8F8DAF0B-6716-49EA-8EEB-42A17F31B7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0" operator="equal" id="{C0FE8A21-8FB7-4BC6-9ED5-030077F5569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L16:L17</xm:sqref>
        </x14:conditionalFormatting>
        <x14:conditionalFormatting xmlns:xm="http://schemas.microsoft.com/office/excel/2006/main">
          <x14:cfRule type="cellIs" priority="606" operator="equal" id="{103A4326-35B1-4773-B817-87C8269B8DC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07" operator="equal" id="{65E3F827-80DF-409E-9626-497F6D8D87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08" operator="equal" id="{CBBC97F6-4883-4E1B-956C-8CB76FD83D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L16:L17</xm:sqref>
        </x14:conditionalFormatting>
        <x14:conditionalFormatting xmlns:xm="http://schemas.microsoft.com/office/excel/2006/main">
          <x14:cfRule type="cellIs" priority="605" operator="between" id="{077E65C6-7101-4275-801A-9B01205E2DF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L16:L17</xm:sqref>
        </x14:conditionalFormatting>
        <x14:conditionalFormatting xmlns:xm="http://schemas.microsoft.com/office/excel/2006/main">
          <x14:cfRule type="cellIs" priority="603" operator="between" id="{12D29434-005D-459D-AA6B-40C2D464A2B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04" operator="equal" id="{5288323A-AC1E-4F28-A331-A494139699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L16:L17</xm:sqref>
        </x14:conditionalFormatting>
        <x14:conditionalFormatting xmlns:xm="http://schemas.microsoft.com/office/excel/2006/main">
          <x14:cfRule type="cellIs" priority="602" operator="between" id="{69174857-D4CC-4F08-9105-F48F2AC6BBE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601" operator="between" id="{EBBBD93F-1FB8-4307-A540-3F08C79B97A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599" operator="equal" id="{E6F0E8A0-D149-4CC8-9EB1-4D8B0ABEEA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00" operator="equal" id="{379B971B-F860-44F6-AEF9-DAA3DB2689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596" operator="equal" id="{9815EABB-71E7-4D63-AB8A-53D96285E2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7" operator="equal" id="{2B2C8FE7-5F5C-41C2-9CCE-4F5E96C366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8" operator="equal" id="{37435903-F933-4C80-A1F2-229D8BA3D32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594" operator="between" id="{DD3CAFEA-F1D1-4736-90F4-B21C7B5F4EB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95" operator="equal" id="{25653AAE-394B-4939-AB1E-17AA9604177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593" operator="between" id="{3D7D15F0-B6C4-4B4B-B4CE-2438A1EEFDB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592" operator="between" id="{3BBED4E1-72DF-49F0-B19C-1209A27105A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590" operator="equal" id="{5AC8F05D-94F2-4EA6-86E7-23D20E8782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1" operator="equal" id="{CA8A47E2-2362-4C11-B6CC-61D1827BE1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587" operator="equal" id="{34FF68DD-949F-482D-8571-0D03A0D1C17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8" operator="equal" id="{D054F064-F4A8-4706-8073-C0E25E3EB2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9" operator="equal" id="{53C5A1B1-75CF-4C44-819A-8BF8CD02A3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585" operator="between" id="{949968F4-7205-425A-AB8F-983C7546CCF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86" operator="equal" id="{CC5A2C2D-89B8-4FFA-8FE8-A037A326B5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583" operator="between" id="{903B36BA-B5B1-412B-BB59-56F0807082B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84" operator="equal" id="{723D89B0-B73A-462D-8CFF-E672990BB7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cellIs" priority="582" operator="between" id="{0271D725-1D0A-4291-8D6C-B17AE31DDCA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cellIs" priority="581" operator="between" id="{05879A07-9FE8-40A0-A648-055FA761175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cellIs" priority="579" operator="equal" id="{C6B1CB1A-CF68-48E2-B38A-CAF6717CD7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0" operator="equal" id="{5A93ADA2-8849-4F32-8E73-B562D0C362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cellIs" priority="576" operator="equal" id="{506718BE-55B7-4858-861E-AACE9560378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7" operator="equal" id="{0FC32D4B-C9E3-406C-8DC1-2E856B6881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8" operator="equal" id="{A4ADFC76-92B7-43E1-A90D-68B92A81F0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cellIs" priority="574" operator="between" id="{767159FA-AC0F-4E34-A764-442323C3B2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75" operator="equal" id="{926E7E5B-3865-432C-B411-E6292F18B2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L12</xm:sqref>
        </x14:conditionalFormatting>
        <x14:conditionalFormatting xmlns:xm="http://schemas.microsoft.com/office/excel/2006/main">
          <x14:cfRule type="cellIs" priority="573" operator="between" id="{76972CA2-FEBE-402F-9273-5F0A674AEA5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K9:K12 K14 K21:K32 K34:K39</xm:sqref>
        </x14:conditionalFormatting>
        <x14:conditionalFormatting xmlns:xm="http://schemas.microsoft.com/office/excel/2006/main">
          <x14:cfRule type="cellIs" priority="572" operator="between" id="{96B6BE34-382A-4843-B8F0-208048A015A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K9:K12 K14 K21:K32 K34:K39</xm:sqref>
        </x14:conditionalFormatting>
        <x14:conditionalFormatting xmlns:xm="http://schemas.microsoft.com/office/excel/2006/main">
          <x14:cfRule type="cellIs" priority="570" operator="equal" id="{9F595120-78A5-4A1B-AE2A-C22FE737117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1" operator="equal" id="{6A8BFDBB-CEA4-4B38-A1AC-F764515E77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K9:K12 K14 K21:K32 K34:K38</xm:sqref>
        </x14:conditionalFormatting>
        <x14:conditionalFormatting xmlns:xm="http://schemas.microsoft.com/office/excel/2006/main">
          <x14:cfRule type="cellIs" priority="567" operator="equal" id="{27AF6B42-81D2-4FE9-AF5C-E4B18CF7DB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8" operator="equal" id="{1A37DE8A-FB93-4ED6-B573-44B3BA08FA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9" operator="equal" id="{7DC2AAE6-44A2-4F90-8D27-0A955259ED4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K8:K12 K14 K21:K32 K34:K1048576</xm:sqref>
        </x14:conditionalFormatting>
        <x14:conditionalFormatting xmlns:xm="http://schemas.microsoft.com/office/excel/2006/main">
          <x14:cfRule type="cellIs" priority="565" operator="between" id="{4ABEFB6B-5246-44C6-BFD2-CECE2C03FDE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66" operator="equal" id="{BA9FF2CC-D8D3-4635-94E5-2C1911F9DC5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K8:K12 K14 K21:K32 K34:K1048576</xm:sqref>
        </x14:conditionalFormatting>
        <x14:conditionalFormatting xmlns:xm="http://schemas.microsoft.com/office/excel/2006/main">
          <x14:cfRule type="cellIs" priority="563" operator="equal" id="{CC700B24-CDF3-4E6D-A35A-95E3AD54C6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4" operator="equal" id="{E6B9C0C8-A174-41BA-BFDD-E61EBD24349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 K30:K32 K38:K1048576</xm:sqref>
        </x14:conditionalFormatting>
        <x14:conditionalFormatting xmlns:xm="http://schemas.microsoft.com/office/excel/2006/main">
          <x14:cfRule type="cellIs" priority="562" operator="between" id="{88584799-C159-4980-B8B9-98DA79B51FD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K20 K37 K17:K18 K28:K32 K34</xm:sqref>
        </x14:conditionalFormatting>
        <x14:conditionalFormatting xmlns:xm="http://schemas.microsoft.com/office/excel/2006/main">
          <x14:cfRule type="cellIs" priority="560" operator="equal" id="{D4AD11F4-0FC3-4A7E-B7E8-C12C5324A08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1" operator="equal" id="{9BB32B4E-34CF-428B-AE21-220D57A5F3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K20 K34 K37 K17:K18 K28:K32</xm:sqref>
        </x14:conditionalFormatting>
        <x14:conditionalFormatting xmlns:xm="http://schemas.microsoft.com/office/excel/2006/main">
          <x14:cfRule type="cellIs" priority="557" operator="equal" id="{68190DFD-906C-4C60-987A-D0A2EF89BE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58" operator="equal" id="{E3A63396-5458-47D8-8FFC-A2D25D4F799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59" operator="equal" id="{22C859E8-CAA3-406D-A0D5-D97FBB5854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K20 K34 K37 K17:K18 K28:K32</xm:sqref>
        </x14:conditionalFormatting>
        <x14:conditionalFormatting xmlns:xm="http://schemas.microsoft.com/office/excel/2006/main">
          <x14:cfRule type="cellIs" priority="556" operator="between" id="{1B4DAC4C-DEAF-4394-99E2-7B3E406EDF4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K20 K34 K37:K41 K17:K18 K28:K32</xm:sqref>
        </x14:conditionalFormatting>
        <x14:conditionalFormatting xmlns:xm="http://schemas.microsoft.com/office/excel/2006/main">
          <x14:cfRule type="cellIs" priority="555" operator="between" id="{A3D5DC4E-3644-477B-B6B6-5D5E8059021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K38:K41 K30:K32</xm:sqref>
        </x14:conditionalFormatting>
        <x14:conditionalFormatting xmlns:xm="http://schemas.microsoft.com/office/excel/2006/main">
          <x14:cfRule type="cellIs" priority="553" operator="between" id="{FF3BAE0B-7746-470A-83FD-C2D472C1AC8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54" operator="equal" id="{D099CE93-DB64-44D9-878F-267FDA2496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K28:K32</xm:sqref>
        </x14:conditionalFormatting>
        <x14:conditionalFormatting xmlns:xm="http://schemas.microsoft.com/office/excel/2006/main">
          <x14:cfRule type="cellIs" priority="551" operator="between" id="{2E6AF43F-3576-4DF7-AEAF-C36C1D6FCD0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52" operator="equal" id="{4C718069-BB26-422D-92F4-322B561A0F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K20 K37 K17:K18 K30:K32 K34</xm:sqref>
        </x14:conditionalFormatting>
        <x14:conditionalFormatting xmlns:xm="http://schemas.microsoft.com/office/excel/2006/main">
          <x14:cfRule type="cellIs" priority="550" operator="between" id="{36404155-D56E-4FED-887D-5AB04104462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K16:K17</xm:sqref>
        </x14:conditionalFormatting>
        <x14:conditionalFormatting xmlns:xm="http://schemas.microsoft.com/office/excel/2006/main">
          <x14:cfRule type="cellIs" priority="548" operator="equal" id="{A530AE95-1561-4D85-A597-BD0EE0E3FD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9" operator="equal" id="{610E493C-9861-44D8-8B33-F1A11D21103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K16:K17</xm:sqref>
        </x14:conditionalFormatting>
        <x14:conditionalFormatting xmlns:xm="http://schemas.microsoft.com/office/excel/2006/main">
          <x14:cfRule type="cellIs" priority="545" operator="equal" id="{36838C8A-228F-4432-B8FD-F1677B711F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6" operator="equal" id="{738C095D-2C57-4CC9-9BEC-FDBA49383BA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7" operator="equal" id="{28088C7C-BA81-4F0F-9B1A-B19021C712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K16:K17</xm:sqref>
        </x14:conditionalFormatting>
        <x14:conditionalFormatting xmlns:xm="http://schemas.microsoft.com/office/excel/2006/main">
          <x14:cfRule type="cellIs" priority="544" operator="between" id="{CDE6EE92-DD15-41C5-8A15-38609425E85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K16:K17</xm:sqref>
        </x14:conditionalFormatting>
        <x14:conditionalFormatting xmlns:xm="http://schemas.microsoft.com/office/excel/2006/main">
          <x14:cfRule type="cellIs" priority="542" operator="between" id="{C204EBEE-46B1-452E-B353-E7839234DE1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43" operator="equal" id="{07D11176-408D-4EA6-8A86-A8DDF9CFAE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K16:K17</xm:sqref>
        </x14:conditionalFormatting>
        <x14:conditionalFormatting xmlns:xm="http://schemas.microsoft.com/office/excel/2006/main">
          <x14:cfRule type="cellIs" priority="541" operator="between" id="{D03C316D-9C6B-4326-9A18-F97376890F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540" operator="between" id="{45945C42-3F3B-4786-8D3B-6686F3380D2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538" operator="equal" id="{58C02F31-29DE-4DCC-A98A-964C02B36E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9" operator="equal" id="{0FDA7EAC-F346-4788-8005-2CDD57C732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535" operator="equal" id="{DF22EC6F-EB64-4116-BD51-622DF6E561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6" operator="equal" id="{96411089-5B54-4673-AD29-24D6B4E5E8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7" operator="equal" id="{8A0F5C4E-2C0A-4A76-B68B-EFCF88246B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533" operator="between" id="{135ECBCD-263C-4911-AD34-A48E7127B75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34" operator="equal" id="{40E12293-CE51-4FFC-A616-8C284FD4F2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532" operator="between" id="{252E0DEA-0FF6-41E2-BE17-CC91D7C1AD4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531" operator="between" id="{F3A9CC1C-9644-4E1C-88BD-D8A389D99EA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529" operator="equal" id="{8FF1519E-0485-4E5A-961E-3813E240EC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0" operator="equal" id="{A40A2CBB-A24A-418D-9C27-A73077711D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526" operator="equal" id="{B09DE56E-254C-4CA6-BD05-8EC3C6815A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7" operator="equal" id="{87AD26B9-81B6-445E-98DD-133DFE33439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8" operator="equal" id="{549ADFDD-F148-41CD-AFFB-2CE9FDA144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524" operator="between" id="{34114975-D459-4533-B648-77A9623137D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25" operator="equal" id="{C40F5045-8E4F-412A-AF10-FE3CB9377C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522" operator="between" id="{B2E88587-2969-4003-A194-B46E51115CB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23" operator="equal" id="{EA3CE496-D4EE-4F38-B536-AFFDC74053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ellIs" priority="521" operator="between" id="{E41C23C2-6116-4FB3-8C5D-0E870C11A03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20" operator="between" id="{84CB66D6-77AC-4EA9-A618-085B1023DAB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18" operator="equal" id="{F04BDB9D-FEF6-4B77-8D0C-53228038DE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9" operator="equal" id="{14CE4689-102E-4267-8CD6-DCA329B02BA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15" operator="equal" id="{844AAE41-9B80-436C-AF67-54DCCDCB1E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6" operator="equal" id="{E572B880-9F66-44FB-AED0-212CE11547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7" operator="equal" id="{84EDA14A-0B78-4F23-BA81-F81D17625F5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13" operator="between" id="{F53F1779-43E7-4B8D-B185-85948D7198A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14" operator="equal" id="{2E8E5C49-0557-4433-A50A-4F8055156F8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12" operator="between" id="{A0A4383B-99E6-4825-AF94-5941A67C265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10" operator="equal" id="{4F4CD710-4579-4A24-B36E-03C19641779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1" operator="equal" id="{54635EBD-638F-481C-8404-6FA60D86627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07" operator="equal" id="{A04FFBCD-9ED5-48E5-96F3-C52E83A09C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8" operator="equal" id="{846971CB-F4FB-4C50-814A-B769AFF0AD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9" operator="equal" id="{1F3BDF8F-E670-466A-BB42-272009E291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06" operator="between" id="{9AE23147-5457-4D9F-B9FD-28B50424E68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04" operator="between" id="{91BD2511-3B96-46D8-BB3D-907048F6C8F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05" operator="equal" id="{F800980D-6F78-4250-BE47-D914249FDD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ellIs" priority="503" operator="between" id="{FEC47331-A521-4B69-AE67-34A8D02503D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J9:J12 J14 J21:J32 J34:J39</xm:sqref>
        </x14:conditionalFormatting>
        <x14:conditionalFormatting xmlns:xm="http://schemas.microsoft.com/office/excel/2006/main">
          <x14:cfRule type="cellIs" priority="502" operator="between" id="{A2D06FAA-DCA3-4848-AD04-41284F531E1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J9:J12 J14 J21:J32 J34:J39</xm:sqref>
        </x14:conditionalFormatting>
        <x14:conditionalFormatting xmlns:xm="http://schemas.microsoft.com/office/excel/2006/main">
          <x14:cfRule type="cellIs" priority="500" operator="equal" id="{754D6E35-D7E8-42D8-BD67-9910535C79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1" operator="equal" id="{DF91E94C-75B3-48CF-848D-122F159E93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J9:J12 J14 J21:J32 J34:J38</xm:sqref>
        </x14:conditionalFormatting>
        <x14:conditionalFormatting xmlns:xm="http://schemas.microsoft.com/office/excel/2006/main">
          <x14:cfRule type="cellIs" priority="497" operator="equal" id="{A94392A6-1C61-4E5F-BAAA-D1A0C66903B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8" operator="equal" id="{AC5BC03A-7388-478A-9B0A-E0C6C530C7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9" operator="equal" id="{0780F627-6791-4608-B69A-8EFDA84D45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J9:J12 J14 J21:J32 J34:J1048576</xm:sqref>
        </x14:conditionalFormatting>
        <x14:conditionalFormatting xmlns:xm="http://schemas.microsoft.com/office/excel/2006/main">
          <x14:cfRule type="cellIs" priority="495" operator="between" id="{2568C12B-E996-428A-9811-2CEECCFD0C4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96" operator="equal" id="{30EB7C49-35E8-469C-80AC-D617CB8676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J9:J12 J14 J21:J32 J34:J1048576</xm:sqref>
        </x14:conditionalFormatting>
        <x14:conditionalFormatting xmlns:xm="http://schemas.microsoft.com/office/excel/2006/main">
          <x14:cfRule type="cellIs" priority="493" operator="equal" id="{F9897007-D082-4FD4-AD20-AEA55A8490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4" operator="equal" id="{0004F73D-5928-465A-B66C-47016DC22A1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J30:J32 J38:J1048576</xm:sqref>
        </x14:conditionalFormatting>
        <x14:conditionalFormatting xmlns:xm="http://schemas.microsoft.com/office/excel/2006/main">
          <x14:cfRule type="cellIs" priority="492" operator="between" id="{51064660-AC8E-40E9-8971-59D6F06BD3D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J20 J37 J17:J18 J28:J32 J34</xm:sqref>
        </x14:conditionalFormatting>
        <x14:conditionalFormatting xmlns:xm="http://schemas.microsoft.com/office/excel/2006/main">
          <x14:cfRule type="cellIs" priority="490" operator="equal" id="{F04C7410-8561-4D33-AB6F-B6085DE1B1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1" operator="equal" id="{60DCC058-EE41-46D8-8B75-AC36FD5393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J20 J34 J37 J17:J18 J28:J32</xm:sqref>
        </x14:conditionalFormatting>
        <x14:conditionalFormatting xmlns:xm="http://schemas.microsoft.com/office/excel/2006/main">
          <x14:cfRule type="cellIs" priority="487" operator="equal" id="{BB24C006-22DA-462F-B4D4-FD6D5D42AB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88" operator="equal" id="{BA557490-C298-4933-98E1-5114AE3422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89" operator="equal" id="{05CAABA4-80CF-4BF8-97D9-B48857A29E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J20 J34 J37 J17:J18 J28:J32</xm:sqref>
        </x14:conditionalFormatting>
        <x14:conditionalFormatting xmlns:xm="http://schemas.microsoft.com/office/excel/2006/main">
          <x14:cfRule type="cellIs" priority="486" operator="between" id="{51CE1AC4-790E-4A07-9058-266968C2E98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J20 J34 J37:J41 J17:J18 J28:J32</xm:sqref>
        </x14:conditionalFormatting>
        <x14:conditionalFormatting xmlns:xm="http://schemas.microsoft.com/office/excel/2006/main">
          <x14:cfRule type="cellIs" priority="485" operator="between" id="{83F11A13-6E8E-419B-BB93-A957AC2983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J38:J41 J30:J32</xm:sqref>
        </x14:conditionalFormatting>
        <x14:conditionalFormatting xmlns:xm="http://schemas.microsoft.com/office/excel/2006/main">
          <x14:cfRule type="cellIs" priority="483" operator="between" id="{F66C118F-3A74-45D8-9071-C414D5AA73C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84" operator="equal" id="{ED24E8E3-C3B0-41CD-B976-AD2627AA1A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J28:J32</xm:sqref>
        </x14:conditionalFormatting>
        <x14:conditionalFormatting xmlns:xm="http://schemas.microsoft.com/office/excel/2006/main">
          <x14:cfRule type="cellIs" priority="481" operator="between" id="{EC89DAF0-D8F0-4A9C-A1F6-1168D88C06A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82" operator="equal" id="{BCC9DD09-3F1E-4A35-8EDD-A6BDAF2E24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J20 J37 J17:J18 J30:J32 J34</xm:sqref>
        </x14:conditionalFormatting>
        <x14:conditionalFormatting xmlns:xm="http://schemas.microsoft.com/office/excel/2006/main">
          <x14:cfRule type="cellIs" priority="480" operator="between" id="{0506021F-7C81-430A-AB18-A556EAC31CF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J16:J17</xm:sqref>
        </x14:conditionalFormatting>
        <x14:conditionalFormatting xmlns:xm="http://schemas.microsoft.com/office/excel/2006/main">
          <x14:cfRule type="cellIs" priority="478" operator="equal" id="{0C73123A-B60E-47D7-93AF-2C780812360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9" operator="equal" id="{F77C7928-A071-486A-9385-F02A293C851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J16:J17</xm:sqref>
        </x14:conditionalFormatting>
        <x14:conditionalFormatting xmlns:xm="http://schemas.microsoft.com/office/excel/2006/main">
          <x14:cfRule type="cellIs" priority="475" operator="equal" id="{515FE68C-E5B6-4882-B4F7-DD89B96A32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6" operator="equal" id="{F14F7EA8-7E78-41B0-9C13-4AA2E8E222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7" operator="equal" id="{77A5AF4F-D376-4FDE-80A8-CCCB1DD64B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J16:J17</xm:sqref>
        </x14:conditionalFormatting>
        <x14:conditionalFormatting xmlns:xm="http://schemas.microsoft.com/office/excel/2006/main">
          <x14:cfRule type="cellIs" priority="474" operator="between" id="{BC573B92-0126-4EEB-AAAF-9F1CFBA65DD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J16:J17</xm:sqref>
        </x14:conditionalFormatting>
        <x14:conditionalFormatting xmlns:xm="http://schemas.microsoft.com/office/excel/2006/main">
          <x14:cfRule type="cellIs" priority="472" operator="between" id="{7A7F49CF-BF1F-4619-8D5D-E69836ACF5A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73" operator="equal" id="{59D00242-3AB4-4FAB-81FD-D63740E4A3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J16:J17</xm:sqref>
        </x14:conditionalFormatting>
        <x14:conditionalFormatting xmlns:xm="http://schemas.microsoft.com/office/excel/2006/main">
          <x14:cfRule type="cellIs" priority="471" operator="between" id="{18371D2B-846F-412C-9DD6-A098321F96C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470" operator="between" id="{05717F21-AA6D-41CF-8EAC-5DCCBCF901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468" operator="equal" id="{44F67E33-803B-4727-9460-4349CF8F40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9" operator="equal" id="{43111C02-C960-4A5B-ADB8-4329566A8F8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465" operator="equal" id="{25628246-3D53-436E-9645-9276BFBA762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6" operator="equal" id="{49497A2F-6471-46BE-8BC3-9607FF564FE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7" operator="equal" id="{1295A668-22C5-4FB4-ACB1-5789D4411E5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463" operator="between" id="{E0DC8E84-06F0-4359-B617-37D5097DAEA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64" operator="equal" id="{CDED0673-E175-475D-9E03-A761313FB65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462" operator="between" id="{34A61B0F-34A1-4ADF-9BAB-C0E40266F55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61" operator="between" id="{F80F953D-63B4-42CA-9845-5ABEC998FD8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59" operator="equal" id="{FCB78B50-F283-4164-B5D6-B5E1D355ED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0" operator="equal" id="{A69710D8-6C61-42A9-A958-93882788CF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56" operator="equal" id="{7D7454A8-3FA9-4D92-AD50-2740645FCE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7" operator="equal" id="{91AEEBB3-2DFB-42A4-AAD4-4EE62599EA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8" operator="equal" id="{79BB8F75-B8D5-4D42-A892-B84C49A2C5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54" operator="between" id="{DB935FEE-9458-4895-B014-B2450753198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55" operator="equal" id="{B7FA08AF-21EB-4469-8248-F5F835D4BD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52" operator="between" id="{43B48638-74B4-4968-BF1F-BCD5190CB21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53" operator="equal" id="{D4FDD158-82C2-4616-B424-4F8A06D12CA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cellIs" priority="451" operator="between" id="{2AC9AF31-41CC-4D04-B09F-81DC9881A93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50" operator="between" id="{3D75DE65-7595-417C-B805-915EC17074F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48" operator="equal" id="{F4D76446-5767-433C-BEBB-BD051A8D60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9" operator="equal" id="{C322EEEC-9214-4950-9E21-95C70DFA18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45" operator="equal" id="{8EC2DC5C-EFC9-4EE1-9535-9459FA4F44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6" operator="equal" id="{7F612D07-74C4-47A0-8807-1EC23AF185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7" operator="equal" id="{EA96A2F6-80E8-44EB-9791-124988A315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43" operator="between" id="{B5A627AD-7196-4771-A0F2-413D4E9E39A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44" operator="equal" id="{9427B826-D49B-4B68-8AD0-D5B0402428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42" operator="between" id="{206F47F4-B03F-4BAC-9F92-ADBEBDD9348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40" operator="equal" id="{291C5AB2-42D7-4C69-8173-A30ACC26F7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1" operator="equal" id="{B72D83BC-34B6-41A9-9032-F84C39B416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37" operator="equal" id="{C8CE5C8C-4EA3-452A-BB4F-1EB3B115767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8" operator="equal" id="{62FBD18B-9F9A-4296-BD22-A81CAA27B8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9" operator="equal" id="{FE81D4A5-3595-49A1-96CE-E84B77A376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36" operator="between" id="{2EF9D230-9668-43D3-B8CC-615F604E63C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34" operator="between" id="{C32A2AD9-D2C3-4FE9-BD05-3562AF47415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35" operator="equal" id="{6877D9E3-F173-4334-B529-DFE96DF6D0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431" operator="equal" id="{3607C1BD-CC99-4C23-AC9D-B14B5317A5C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2" operator="equal" id="{A7906454-F9AA-48E3-AA51-D34AA30584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3" operator="equal" id="{9231BBAB-47F9-4F25-98A4-CCCCFF626D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429" operator="between" id="{28F503EA-6EF0-406B-A1F3-506636367DE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30" operator="equal" id="{A15D8AEE-E11C-4E22-986C-4B940FD2DC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427" operator="equal" id="{821E20D6-5B07-4A0E-97E1-0E9BF51B969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8" operator="equal" id="{D6B6AF07-9167-4522-8CD4-E143CD4B1D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426" operator="between" id="{245764C2-2BB8-4D8F-B401-D1689781791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M9:M11 M14 M21:M29 M37:M38 M31:M35</xm:sqref>
        </x14:conditionalFormatting>
        <x14:conditionalFormatting xmlns:xm="http://schemas.microsoft.com/office/excel/2006/main">
          <x14:cfRule type="cellIs" priority="425" operator="between" id="{A223473C-E5A7-4ACF-BD56-F28EE5382EE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M9:M11 M14 M21:M29 M37:M38 M31:M35</xm:sqref>
        </x14:conditionalFormatting>
        <x14:conditionalFormatting xmlns:xm="http://schemas.microsoft.com/office/excel/2006/main">
          <x14:cfRule type="cellIs" priority="423" operator="equal" id="{1B409D90-E0F5-49A7-A1D5-48B457679F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4" operator="equal" id="{33775F76-10B7-4BA0-9ECE-DD81332C4D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M9:M11 M14 M21:M29 M37:M38 M31:M35</xm:sqref>
        </x14:conditionalFormatting>
        <x14:conditionalFormatting xmlns:xm="http://schemas.microsoft.com/office/excel/2006/main">
          <x14:cfRule type="cellIs" priority="420" operator="equal" id="{D180BEE4-AF8B-4B6D-8866-EC0B58D8CF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1" operator="equal" id="{8DD91E18-800F-4660-BCD2-0F3B565FD0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2" operator="equal" id="{367DF21C-102E-4D52-AB03-A8FA046BCF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M8:M11 M14 M21:M29 M37:M1048576 M31:M35</xm:sqref>
        </x14:conditionalFormatting>
        <x14:conditionalFormatting xmlns:xm="http://schemas.microsoft.com/office/excel/2006/main">
          <x14:cfRule type="cellIs" priority="418" operator="between" id="{AFD315C5-6C2E-45C9-897E-C2946239123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19" operator="equal" id="{A8361FE2-71CB-48F6-8F1F-94E09F42911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M8:M11 M14 M21:M29 M37:M1048576 M31:M35</xm:sqref>
        </x14:conditionalFormatting>
        <x14:conditionalFormatting xmlns:xm="http://schemas.microsoft.com/office/excel/2006/main">
          <x14:cfRule type="cellIs" priority="416" operator="equal" id="{3F86A6CC-444F-4FE6-B9CF-D9A6C8153C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7" operator="equal" id="{A9946D7A-371D-4F8D-A3D1-295B0DFBCE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 M38:M1048576 M31:M32</xm:sqref>
        </x14:conditionalFormatting>
        <x14:conditionalFormatting xmlns:xm="http://schemas.microsoft.com/office/excel/2006/main">
          <x14:cfRule type="cellIs" priority="415" operator="between" id="{797A48AE-EBC7-4F9F-9710-80DD8425D58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M20 M37 M17:M18 M28:M29 M31:M34</xm:sqref>
        </x14:conditionalFormatting>
        <x14:conditionalFormatting xmlns:xm="http://schemas.microsoft.com/office/excel/2006/main">
          <x14:cfRule type="cellIs" priority="413" operator="equal" id="{02999128-AFB3-4BE7-BCB2-218D940250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4" operator="equal" id="{219AD586-ED23-4894-9444-46963636DB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M20 M37 M17:M18 M28:M29 M31:M34</xm:sqref>
        </x14:conditionalFormatting>
        <x14:conditionalFormatting xmlns:xm="http://schemas.microsoft.com/office/excel/2006/main">
          <x14:cfRule type="cellIs" priority="410" operator="equal" id="{ACAC9092-D2AF-48EF-9BB3-DD4C3F61D93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1" operator="equal" id="{8F886F03-30CA-49DF-89A3-3038B0A3F5B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2" operator="equal" id="{871FFB11-EB59-4D0A-A0FF-41657BB000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M20 M37 M17:M18 M28:M29 M31:M34</xm:sqref>
        </x14:conditionalFormatting>
        <x14:conditionalFormatting xmlns:xm="http://schemas.microsoft.com/office/excel/2006/main">
          <x14:cfRule type="cellIs" priority="409" operator="between" id="{D2DC9768-BF52-4241-A3E6-38B0FDCBFF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M20 M37:M41 M17:M18 M28:M29 M31:M34</xm:sqref>
        </x14:conditionalFormatting>
        <x14:conditionalFormatting xmlns:xm="http://schemas.microsoft.com/office/excel/2006/main">
          <x14:cfRule type="cellIs" priority="408" operator="between" id="{690622F5-E403-4793-820B-4F06D8D6D34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M38:M41 M31:M32</xm:sqref>
        </x14:conditionalFormatting>
        <x14:conditionalFormatting xmlns:xm="http://schemas.microsoft.com/office/excel/2006/main">
          <x14:cfRule type="cellIs" priority="406" operator="between" id="{6E63139D-A7A3-4121-99F7-2AE7D6DF286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07" operator="equal" id="{685B4ED2-493D-4445-B92F-B083B31B25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M28:M29 M31:M32</xm:sqref>
        </x14:conditionalFormatting>
        <x14:conditionalFormatting xmlns:xm="http://schemas.microsoft.com/office/excel/2006/main">
          <x14:cfRule type="cellIs" priority="404" operator="between" id="{94ED013D-C7EA-4113-BA27-61720BE2141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05" operator="equal" id="{C33011F7-58B2-4107-86B0-C14E66FC831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M20 M37 M17:M18 M31:M34</xm:sqref>
        </x14:conditionalFormatting>
        <x14:conditionalFormatting xmlns:xm="http://schemas.microsoft.com/office/excel/2006/main">
          <x14:cfRule type="cellIs" priority="403" operator="between" id="{170D8353-4342-43FF-9922-883FD68DDA7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M16:M17</xm:sqref>
        </x14:conditionalFormatting>
        <x14:conditionalFormatting xmlns:xm="http://schemas.microsoft.com/office/excel/2006/main">
          <x14:cfRule type="cellIs" priority="401" operator="equal" id="{B99A1E80-F046-46DF-B353-537EFA089D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2" operator="equal" id="{CF092818-0FF3-47BC-8434-CE247ACD00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M16:M17</xm:sqref>
        </x14:conditionalFormatting>
        <x14:conditionalFormatting xmlns:xm="http://schemas.microsoft.com/office/excel/2006/main">
          <x14:cfRule type="cellIs" priority="398" operator="equal" id="{18664B05-BC38-456B-91F1-175FEF09BC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9" operator="equal" id="{0F5AA439-90D8-4465-9938-2E306C26AE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0" operator="equal" id="{0C2E5162-7A1B-4911-B997-C23080065A7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M16:M17</xm:sqref>
        </x14:conditionalFormatting>
        <x14:conditionalFormatting xmlns:xm="http://schemas.microsoft.com/office/excel/2006/main">
          <x14:cfRule type="cellIs" priority="397" operator="between" id="{2CB6BF0A-B085-4B82-8E98-4174DB77DF6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M16:M17</xm:sqref>
        </x14:conditionalFormatting>
        <x14:conditionalFormatting xmlns:xm="http://schemas.microsoft.com/office/excel/2006/main">
          <x14:cfRule type="cellIs" priority="395" operator="between" id="{FDCD3424-BA6E-40DC-8874-FEB5DA57F8A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96" operator="equal" id="{6B13CE46-71F7-4E13-BD15-A97F63C46A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M16:M17</xm:sqref>
        </x14:conditionalFormatting>
        <x14:conditionalFormatting xmlns:xm="http://schemas.microsoft.com/office/excel/2006/main">
          <x14:cfRule type="cellIs" priority="394" operator="between" id="{C9F31407-6774-49C6-8F74-103ED24CFAD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93" operator="between" id="{24093733-779A-407C-9E30-22CFB58066C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91" operator="equal" id="{33EA089F-AA3E-4345-BA34-0358AD577F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2" operator="equal" id="{27770219-FB0F-424A-8E5A-6B37D80F922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88" operator="equal" id="{FFA3FD8A-6DCB-4914-9A1B-DF01AFED4E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9" operator="equal" id="{65A47E48-2555-43F1-9DA9-0B132C8C41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0" operator="equal" id="{B5BAAA10-2523-431B-A2AE-3EAB03BBCB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86" operator="between" id="{2FB198C1-51AB-4CF5-9FD4-42E722CB79A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87" operator="equal" id="{F08A4FF1-24EB-464B-9E5C-1E69B1716E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85" operator="between" id="{9231770A-A8FA-4B54-8DCF-C9E4475035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384" operator="between" id="{18C1DA3F-5908-4EA3-AC59-9ADCA5FAD04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382" operator="equal" id="{FE8CF0E7-56A3-48F9-B11D-1DB96A7445E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3" operator="equal" id="{00381FFD-4192-42E6-88CB-AAE1323F5F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379" operator="equal" id="{366D7F6A-7DAA-4683-9D70-6BA2AE132D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0" operator="equal" id="{050203B5-14D4-4BC0-A494-86A98D20A0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1" operator="equal" id="{DDBD5D40-DEAA-446D-830B-D4B867FCF5C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377" operator="between" id="{8AA40D2E-5F45-4FF8-A3AF-9F3D848367D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78" operator="equal" id="{E154CCD8-4C20-43DE-906F-7B30C501EEC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375" operator="between" id="{5BED1CA6-6C60-4007-A796-D90FA059803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76" operator="equal" id="{5AB60787-C292-405A-89D4-756A552A48C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374" operator="between" id="{5D2E5F76-FD72-4F33-B715-EFB2EE3C1E6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M12</xm:sqref>
        </x14:conditionalFormatting>
        <x14:conditionalFormatting xmlns:xm="http://schemas.microsoft.com/office/excel/2006/main">
          <x14:cfRule type="cellIs" priority="373" operator="between" id="{B32E6986-3926-4572-807C-448D63BF281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M12</xm:sqref>
        </x14:conditionalFormatting>
        <x14:conditionalFormatting xmlns:xm="http://schemas.microsoft.com/office/excel/2006/main">
          <x14:cfRule type="cellIs" priority="371" operator="equal" id="{C958F656-67B4-4D7B-970A-B350DA00D02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72" operator="equal" id="{E70B1B41-62FC-48D9-97EB-D5B72B15CA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M12</xm:sqref>
        </x14:conditionalFormatting>
        <x14:conditionalFormatting xmlns:xm="http://schemas.microsoft.com/office/excel/2006/main">
          <x14:cfRule type="cellIs" priority="368" operator="equal" id="{046C7354-44FF-4F0C-AF96-125D6C876D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9" operator="equal" id="{782F2EE6-954A-464F-BB04-57494A192E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70" operator="equal" id="{A249F7FF-BB31-41F9-9152-33AEE6935F7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M12</xm:sqref>
        </x14:conditionalFormatting>
        <x14:conditionalFormatting xmlns:xm="http://schemas.microsoft.com/office/excel/2006/main">
          <x14:cfRule type="cellIs" priority="366" operator="between" id="{9DA8ADA7-578D-44E0-B7DF-722760DB754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67" operator="equal" id="{73C1D730-9F20-4096-971B-CB97ED9C4C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M12</xm:sqref>
        </x14:conditionalFormatting>
        <x14:conditionalFormatting xmlns:xm="http://schemas.microsoft.com/office/excel/2006/main">
          <x14:cfRule type="cellIs" priority="365" operator="between" id="{E88B6FA7-C158-4493-96FE-86410878753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364" operator="between" id="{D3315D2D-2697-46A1-A982-A563F6C9BD9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362" operator="equal" id="{28BB2351-D962-4B12-AC21-9792FF3599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3" operator="equal" id="{845D3B3F-0143-4E2D-8C68-DB59FE8A91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359" operator="equal" id="{46853FEF-3074-4D15-953A-BCDAA17B8D9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0" operator="equal" id="{77DB57B4-5610-4D19-A766-92A4B921EBA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1" operator="equal" id="{9DC22D9E-C030-47DA-A885-8688DFF765C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357" operator="between" id="{C0B8EC00-43D1-4427-8F7A-E0835D23197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58" operator="equal" id="{81095241-C3FA-4428-ADEC-DEF71576D54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356" operator="between" id="{7C0D7EBE-EF18-4024-833C-C9CF3172341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55" operator="between" id="{C69E842D-80DF-4104-A2B1-AF4146ADC92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53" operator="equal" id="{A1604A62-51D8-406A-96F3-AAE9A76D62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4" operator="equal" id="{6E4E10D4-036A-4FBF-B8E9-C8DE8B685D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50" operator="equal" id="{2B8246D9-3213-44EE-B77E-285E5D89440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1" operator="equal" id="{D02D026A-27FB-451E-9CA9-83C5F64F7E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2" operator="equal" id="{7971B7B8-EE84-4BEB-85FB-C7F51F59AC3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48" operator="between" id="{C6351988-4FBE-4C45-A4CE-3DB1B239963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49" operator="equal" id="{82D4F478-6523-4DD3-A15F-18EE83DD5E2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46" operator="equal" id="{8122A900-E566-4733-9731-D05B2690D2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7" operator="equal" id="{71065E67-9D9B-44DC-9AF4-165DFA7E77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45" operator="between" id="{100F3F7B-909F-4A9E-BF40-7B84BB0249B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43" operator="equal" id="{67ED318A-023F-42F7-A0C0-7F59AFE962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4" operator="equal" id="{4D61C27D-C1D5-4168-A2AF-3894BCF361B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40" operator="equal" id="{95607AD6-805D-4231-9166-CEE6E334A2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1" operator="equal" id="{7768463E-F6A0-4000-8645-D4EE8C82C6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2" operator="equal" id="{6302C5A2-86B9-4144-8E9A-6C655E7DF1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39" operator="between" id="{6825B82A-F833-481A-9667-74E865B9305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38" operator="between" id="{CF1B67F2-857B-4E19-9389-3F9774EECE5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36" operator="between" id="{A49F5F63-6B51-4D87-879D-D352EAF2946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37" operator="equal" id="{77BCDE0F-C996-44BC-9868-CA2C79D9D89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34" operator="between" id="{DAD6CCCE-5AF8-4533-9F06-44AF4B2097D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35" operator="equal" id="{EDD085F8-BF40-4EA7-BD6E-09E9115927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333" operator="between" id="{A9BA2075-EC39-4E1F-93B1-453AB196DDF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N9:N11 N14 N21:N29 N37:N38 N31:N32 N34:N35</xm:sqref>
        </x14:conditionalFormatting>
        <x14:conditionalFormatting xmlns:xm="http://schemas.microsoft.com/office/excel/2006/main">
          <x14:cfRule type="cellIs" priority="332" operator="between" id="{ACE273F5-ECAD-4C7C-AA5A-DD880E89B17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N9:N11 N14 N21:N29 N37:N38 N31:N32 N34:N35</xm:sqref>
        </x14:conditionalFormatting>
        <x14:conditionalFormatting xmlns:xm="http://schemas.microsoft.com/office/excel/2006/main">
          <x14:cfRule type="cellIs" priority="330" operator="equal" id="{FB7ABDD9-8210-4B7C-86FE-4BE81F37B39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31" operator="equal" id="{41E88D91-B762-448C-AF07-194858067B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N9:N11 N14 N21:N29 N37:N38 N31:N32 N34:N35</xm:sqref>
        </x14:conditionalFormatting>
        <x14:conditionalFormatting xmlns:xm="http://schemas.microsoft.com/office/excel/2006/main">
          <x14:cfRule type="cellIs" priority="327" operator="equal" id="{F9D7449D-5C59-43EF-B0B5-D8032F6F6EE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8" operator="equal" id="{B516D9D9-2DF8-41C5-B8B8-171F502DBC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9" operator="equal" id="{601A26D9-A654-4DDB-9127-332FC07A3C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N8:N11 N14 N21:N29 N37:N38 N31:N32 N40:N1048576 N34:N35</xm:sqref>
        </x14:conditionalFormatting>
        <x14:conditionalFormatting xmlns:xm="http://schemas.microsoft.com/office/excel/2006/main">
          <x14:cfRule type="cellIs" priority="325" operator="between" id="{1F573571-F63E-4CF7-A89D-6C2CF06C838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26" operator="equal" id="{C66FEC19-4066-4ACB-AAC6-C153DB68BB9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N8:N11 N14 N21:N29 N37:N38 N31:N32 N40:N1048576 N34:N35</xm:sqref>
        </x14:conditionalFormatting>
        <x14:conditionalFormatting xmlns:xm="http://schemas.microsoft.com/office/excel/2006/main">
          <x14:cfRule type="cellIs" priority="323" operator="equal" id="{29BD2898-62D6-480E-A56C-A820E8B5B0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4" operator="equal" id="{74001BBA-EA41-4D1E-BE2F-ECD3530578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 N38 N31:N32 N40:N1048576</xm:sqref>
        </x14:conditionalFormatting>
        <x14:conditionalFormatting xmlns:xm="http://schemas.microsoft.com/office/excel/2006/main">
          <x14:cfRule type="cellIs" priority="322" operator="between" id="{BE0D79E1-E83C-436C-AE1B-E018B82E76A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N20 N37 N17:N18 N28:N29 N31:N32 N34</xm:sqref>
        </x14:conditionalFormatting>
        <x14:conditionalFormatting xmlns:xm="http://schemas.microsoft.com/office/excel/2006/main">
          <x14:cfRule type="cellIs" priority="320" operator="equal" id="{F14E365C-C5DE-4699-9181-4C645450AC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1" operator="equal" id="{DFB295A1-E0A5-4D1E-B91D-49BFE8E2F0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N20 N37 N17:N18 N28:N29 N31:N32 N34</xm:sqref>
        </x14:conditionalFormatting>
        <x14:conditionalFormatting xmlns:xm="http://schemas.microsoft.com/office/excel/2006/main">
          <x14:cfRule type="cellIs" priority="317" operator="equal" id="{84CDD06D-B28A-42BB-AA47-9DE87D6107A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8" operator="equal" id="{C780585A-928E-4773-8EA0-4BE540EC7F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9" operator="equal" id="{90FF8BF6-DBA8-41B3-BFB3-53B9A65F626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N20 N37 N17:N18 N28:N29 N31:N32 N34</xm:sqref>
        </x14:conditionalFormatting>
        <x14:conditionalFormatting xmlns:xm="http://schemas.microsoft.com/office/excel/2006/main">
          <x14:cfRule type="cellIs" priority="316" operator="between" id="{B1B77533-0AFF-4A6E-87E5-63A02BDC3BA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N20 N37:N38 N17:N18 N28:N29 N31:N32 N40:N41 N34</xm:sqref>
        </x14:conditionalFormatting>
        <x14:conditionalFormatting xmlns:xm="http://schemas.microsoft.com/office/excel/2006/main">
          <x14:cfRule type="cellIs" priority="315" operator="between" id="{73B5DCFF-C25B-4B33-9B19-D581A931118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N38 N31:N32 N40:N41</xm:sqref>
        </x14:conditionalFormatting>
        <x14:conditionalFormatting xmlns:xm="http://schemas.microsoft.com/office/excel/2006/main">
          <x14:cfRule type="cellIs" priority="313" operator="between" id="{56150D43-8C0B-453F-8378-CC5CFCA2791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14" operator="equal" id="{EA9B8EFC-74F4-416C-A9D2-4C82544EF9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N28:N29 N31:N32</xm:sqref>
        </x14:conditionalFormatting>
        <x14:conditionalFormatting xmlns:xm="http://schemas.microsoft.com/office/excel/2006/main">
          <x14:cfRule type="cellIs" priority="311" operator="between" id="{8190CE4C-BFC4-4A11-89E2-B16FD4AEAC8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12" operator="equal" id="{0C7A345D-A3AB-4DAE-9A21-BEDD731B81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N20 N37 N17:N18 N31:N32 N34</xm:sqref>
        </x14:conditionalFormatting>
        <x14:conditionalFormatting xmlns:xm="http://schemas.microsoft.com/office/excel/2006/main">
          <x14:cfRule type="cellIs" priority="310" operator="between" id="{5ACD6F60-128F-41BE-89A8-462D8BADD4C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N16:N17</xm:sqref>
        </x14:conditionalFormatting>
        <x14:conditionalFormatting xmlns:xm="http://schemas.microsoft.com/office/excel/2006/main">
          <x14:cfRule type="cellIs" priority="308" operator="equal" id="{5001E8BF-8FC2-4D36-843A-F43D4EEF0A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9" operator="equal" id="{AE8EB0F4-2F71-48BC-A3C1-2E3FBDADAB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N16:N17</xm:sqref>
        </x14:conditionalFormatting>
        <x14:conditionalFormatting xmlns:xm="http://schemas.microsoft.com/office/excel/2006/main">
          <x14:cfRule type="cellIs" priority="305" operator="equal" id="{04E07635-A782-4C5B-A6E0-6BF7A01F18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6" operator="equal" id="{D594C90A-EDF4-4500-B53A-9C5C498198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7" operator="equal" id="{C471F01B-938C-4C22-8187-F520F51091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N16:N17</xm:sqref>
        </x14:conditionalFormatting>
        <x14:conditionalFormatting xmlns:xm="http://schemas.microsoft.com/office/excel/2006/main">
          <x14:cfRule type="cellIs" priority="304" operator="between" id="{F49D5EA1-A223-4DA6-A30B-A175D3A79B9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N16:N17</xm:sqref>
        </x14:conditionalFormatting>
        <x14:conditionalFormatting xmlns:xm="http://schemas.microsoft.com/office/excel/2006/main">
          <x14:cfRule type="cellIs" priority="302" operator="between" id="{5A73DAA3-0627-44EE-9BAC-99FE001955A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03" operator="equal" id="{D03D7923-726F-4326-9368-E18B1999EF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N16:N17</xm:sqref>
        </x14:conditionalFormatting>
        <x14:conditionalFormatting xmlns:xm="http://schemas.microsoft.com/office/excel/2006/main">
          <x14:cfRule type="cellIs" priority="301" operator="between" id="{B92F7C55-391C-4AFF-9E4C-950894DEFCE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300" operator="between" id="{9F56E6E9-0F14-425D-B605-696FB6722A4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298" operator="equal" id="{6989B17D-D749-44CB-A7D2-CF10562936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9" operator="equal" id="{824C5550-833D-48F8-9C7F-DB513FB6D1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295" operator="equal" id="{68F1A8C6-9FBE-41FA-8338-68A0E2FF8A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6" operator="equal" id="{CDE59D7B-9DFE-4315-9400-87D2523E368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7" operator="equal" id="{3412505D-232A-42EE-928C-580C7A558A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293" operator="between" id="{3D9C5BDA-1894-499D-982C-6268117FA5A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94" operator="equal" id="{F428D2EE-28D8-4E01-AC7C-219C6517D0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292" operator="between" id="{DD320416-A4C0-4562-8230-844B9F24AED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291" operator="between" id="{9FE96584-1AE3-4A21-BDED-A7F1E1CC180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289" operator="equal" id="{B2211860-4513-4D19-896B-7782E3C6E4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0" operator="equal" id="{431BEE98-916A-49BD-B648-456ED26FD3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286" operator="equal" id="{C5D3E2D6-CE65-4892-A399-DAA8674F97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7" operator="equal" id="{D7A80F7A-C042-45B7-80FD-CBEBAEAE595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8" operator="equal" id="{5A270486-B4B1-4589-A250-18C19BE398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284" operator="between" id="{C3E39055-3D0A-4B3B-83B3-C0A901D1255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85" operator="equal" id="{9FC4B74C-9E5F-445D-B72B-730B9C374E9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282" operator="between" id="{22FDBE75-1DBD-4647-A336-D0E0D1F9437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83" operator="equal" id="{AB1554D7-E694-489D-8E19-D69D7CDFD1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ellIs" priority="281" operator="between" id="{8F8926B7-2097-4AC0-BB98-38717F07C1B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N12</xm:sqref>
        </x14:conditionalFormatting>
        <x14:conditionalFormatting xmlns:xm="http://schemas.microsoft.com/office/excel/2006/main">
          <x14:cfRule type="cellIs" priority="280" operator="between" id="{A7BE685A-2846-4340-BB75-9BFD794B330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N12</xm:sqref>
        </x14:conditionalFormatting>
        <x14:conditionalFormatting xmlns:xm="http://schemas.microsoft.com/office/excel/2006/main">
          <x14:cfRule type="cellIs" priority="278" operator="equal" id="{6940EA89-5CFF-418A-90C2-162CC6DE63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9" operator="equal" id="{5DBF788A-583A-4BD1-9B3D-5BBEF2E0599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N12</xm:sqref>
        </x14:conditionalFormatting>
        <x14:conditionalFormatting xmlns:xm="http://schemas.microsoft.com/office/excel/2006/main">
          <x14:cfRule type="cellIs" priority="275" operator="equal" id="{F795C1F5-A39B-4443-8B8C-13F6C4712C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6" operator="equal" id="{99908C0C-2F25-4656-85D6-F44A8378EB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7" operator="equal" id="{FA15944D-DA82-4331-ACD5-D2866716D8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N12</xm:sqref>
        </x14:conditionalFormatting>
        <x14:conditionalFormatting xmlns:xm="http://schemas.microsoft.com/office/excel/2006/main">
          <x14:cfRule type="cellIs" priority="273" operator="between" id="{0D504C90-C221-475C-A046-D9A6AF89465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74" operator="equal" id="{CF3B473E-FA19-4210-A5CF-03152F89E18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N12</xm:sqref>
        </x14:conditionalFormatting>
        <x14:conditionalFormatting xmlns:xm="http://schemas.microsoft.com/office/excel/2006/main">
          <x14:cfRule type="cellIs" priority="272" operator="between" id="{1991344A-D2F3-417A-BE0F-99317FD3D72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271" operator="between" id="{1752CFFC-A9DB-48DF-BE60-407ED51D4B9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269" operator="equal" id="{7CB80D17-DD65-4AA6-9733-87B569A865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0" operator="equal" id="{CA8A6678-92F2-49C2-B015-D3962F3ADD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266" operator="equal" id="{B688743B-CAD9-4779-9D36-6B9908BA40A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7" operator="equal" id="{358FB96B-E808-4AAA-947A-1BF271022B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8" operator="equal" id="{1EAE9484-E5FE-403B-9B94-DFD45E4E21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264" operator="between" id="{7A9417CF-DB6F-4D8B-A6F7-FD70C357717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65" operator="equal" id="{B085AF38-3808-4348-A7C7-DF5DC04A52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263" operator="between" id="{7673283F-B99E-4FE9-8952-7F546C52FB2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62" operator="between" id="{76552268-B439-4EAF-AAFE-656D9C79D7C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60" operator="equal" id="{EE4243B8-6148-43FE-9483-CD15A795178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1" operator="equal" id="{02CE3E54-D2FA-4E6F-919B-880DF834BA2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57" operator="equal" id="{FBC5ADD9-1E74-4B2E-A3C3-AA12B77602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8" operator="equal" id="{4E2A0BD1-9776-4FE7-BC3C-049B80196C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9" operator="equal" id="{E10D3B62-4C67-4FF7-BDA9-F4B8CEF310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55" operator="between" id="{C9333E30-4FCD-4F33-BEE0-40366D9D7DC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56" operator="equal" id="{1EA631C5-025D-4688-A0A9-EB1E8C022E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53" operator="equal" id="{7BBB95A5-3FCB-45F4-A44B-842ECBC111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4" operator="equal" id="{3CF776F5-8DD1-4EA1-8EC1-D1F4B04C86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52" operator="between" id="{C9A9F9E9-A1D2-4665-9DC0-6014FF7D28A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50" operator="equal" id="{92F537CC-AAA3-4D91-A080-5879201838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1" operator="equal" id="{C6BEA06E-9ADD-4799-875B-C74FA1A868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47" operator="equal" id="{CEA01C78-66BE-46D5-9722-136F8CD1B8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8" operator="equal" id="{606B0D18-1FF1-4A74-949A-9418220302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9" operator="equal" id="{B461D30C-2702-4AFE-A821-28FBB66FDF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46" operator="between" id="{BE79250A-650C-4AC1-A318-F96FAB953DD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45" operator="between" id="{D911CAE7-5EB7-4E56-9EDF-007B0E772BA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43" operator="between" id="{3E489437-3C7C-45B3-BA05-9A7F1505804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44" operator="equal" id="{CABF4C72-AF23-4588-97C4-5FAB200224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41" operator="between" id="{81BFDEDC-5AF4-4CF5-ACFA-BB94B39812F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42" operator="equal" id="{69509221-2E3C-4372-9DC5-87C980A0892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240" operator="between" id="{738C6672-4A6F-46CE-804F-4F9545BD4BB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O9:O11 O14 O21:O29 O37:O38 O31:O32 O34:O35</xm:sqref>
        </x14:conditionalFormatting>
        <x14:conditionalFormatting xmlns:xm="http://schemas.microsoft.com/office/excel/2006/main">
          <x14:cfRule type="cellIs" priority="239" operator="between" id="{81906242-153A-495A-84FA-6D47A2E310E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O9:O11 O14 O21:O29 O37:O38 O31:O32 O34:O35</xm:sqref>
        </x14:conditionalFormatting>
        <x14:conditionalFormatting xmlns:xm="http://schemas.microsoft.com/office/excel/2006/main">
          <x14:cfRule type="cellIs" priority="237" operator="equal" id="{EDCD7519-CE87-4F3B-BFEC-C2CCB457A0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8" operator="equal" id="{DC5BD724-EAF6-4D32-9AF8-122D27BCBB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O9:O11 O14 O21:O29 O37:O38 O31:O32 O34:O35</xm:sqref>
        </x14:conditionalFormatting>
        <x14:conditionalFormatting xmlns:xm="http://schemas.microsoft.com/office/excel/2006/main">
          <x14:cfRule type="cellIs" priority="234" operator="equal" id="{F1E8D1ED-B862-4ADC-9D08-7084078E08B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5" operator="equal" id="{CBF5935B-058D-4742-A528-B97E6038733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6" operator="equal" id="{40D46F25-8B52-4627-87B8-42DFD56F149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O8:O11 O14 O21:O29 O37:O38 O31:O32 O40:O1048576 O34:O35</xm:sqref>
        </x14:conditionalFormatting>
        <x14:conditionalFormatting xmlns:xm="http://schemas.microsoft.com/office/excel/2006/main">
          <x14:cfRule type="cellIs" priority="232" operator="between" id="{1D4B4720-DDF8-4CC1-9D20-46761F6E426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33" operator="equal" id="{73B9F220-50D3-4CBF-B3C3-82E8768158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O8:O11 O14 O21:O29 O37:O38 O31:O32 O40:O1048576 O34:O35</xm:sqref>
        </x14:conditionalFormatting>
        <x14:conditionalFormatting xmlns:xm="http://schemas.microsoft.com/office/excel/2006/main">
          <x14:cfRule type="cellIs" priority="230" operator="equal" id="{102C6228-554C-4D2A-922A-A2423FC449A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1" operator="equal" id="{806A77D5-CA36-418C-9ECB-3B10FB137E6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 O38 O31:O32 O40:O1048576</xm:sqref>
        </x14:conditionalFormatting>
        <x14:conditionalFormatting xmlns:xm="http://schemas.microsoft.com/office/excel/2006/main">
          <x14:cfRule type="cellIs" priority="229" operator="between" id="{DA44E4C9-0D3B-4B1C-A2AA-697A3FB656A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O20 O37 O17:O18 O28:O29 O31:O32 O34</xm:sqref>
        </x14:conditionalFormatting>
        <x14:conditionalFormatting xmlns:xm="http://schemas.microsoft.com/office/excel/2006/main">
          <x14:cfRule type="cellIs" priority="227" operator="equal" id="{CF7DD3E9-2C77-4CD6-AAD2-742BA9B695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8" operator="equal" id="{DE501FC7-1827-429A-988E-7349B0ACD3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O20 O37 O17:O18 O28:O29 O31:O32 O34</xm:sqref>
        </x14:conditionalFormatting>
        <x14:conditionalFormatting xmlns:xm="http://schemas.microsoft.com/office/excel/2006/main">
          <x14:cfRule type="cellIs" priority="224" operator="equal" id="{A68DA12D-CE4C-4639-92FA-AF47D2DE2C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5" operator="equal" id="{0F2B1E7F-6C39-4F28-80AB-57622EECABC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6" operator="equal" id="{06745F1A-5D47-4930-AB60-650FA76D34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O20 O37 O17:O18 O28:O29 O31:O32 O34</xm:sqref>
        </x14:conditionalFormatting>
        <x14:conditionalFormatting xmlns:xm="http://schemas.microsoft.com/office/excel/2006/main">
          <x14:cfRule type="cellIs" priority="223" operator="between" id="{0BFDF755-B114-46A6-B703-15843F3F181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O20 O37:O38 O17:O18 O28:O29 O31:O32 O40:O41 O34</xm:sqref>
        </x14:conditionalFormatting>
        <x14:conditionalFormatting xmlns:xm="http://schemas.microsoft.com/office/excel/2006/main">
          <x14:cfRule type="cellIs" priority="222" operator="between" id="{D3A29A21-BB6F-45D5-980C-DD5CBAAE362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O38 O31:O32 O40:O41</xm:sqref>
        </x14:conditionalFormatting>
        <x14:conditionalFormatting xmlns:xm="http://schemas.microsoft.com/office/excel/2006/main">
          <x14:cfRule type="cellIs" priority="220" operator="between" id="{7A09B534-A576-40EB-8F2D-67F73BFF31C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21" operator="equal" id="{FB1EFE16-DCA1-48B7-87BC-1CB357F96D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O28:O29 O31:O32</xm:sqref>
        </x14:conditionalFormatting>
        <x14:conditionalFormatting xmlns:xm="http://schemas.microsoft.com/office/excel/2006/main">
          <x14:cfRule type="cellIs" priority="218" operator="between" id="{FFE1E8F8-2338-4AB6-9CD1-C25F7B4CAC4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19" operator="equal" id="{5ADD5A99-B91D-4604-9C37-9DDCEEE1B2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O20 O37 O17:O18 O31:O32 O34</xm:sqref>
        </x14:conditionalFormatting>
        <x14:conditionalFormatting xmlns:xm="http://schemas.microsoft.com/office/excel/2006/main">
          <x14:cfRule type="cellIs" priority="217" operator="between" id="{A860811D-F8C0-4C3D-BD73-19D9D8E0CE2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O16:O17</xm:sqref>
        </x14:conditionalFormatting>
        <x14:conditionalFormatting xmlns:xm="http://schemas.microsoft.com/office/excel/2006/main">
          <x14:cfRule type="cellIs" priority="215" operator="equal" id="{0DD0FDB6-3F80-4CD2-8BD6-CAE5CF39A58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6" operator="equal" id="{453F2138-7AD3-4DEB-9A46-19E1158771E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O16:O17</xm:sqref>
        </x14:conditionalFormatting>
        <x14:conditionalFormatting xmlns:xm="http://schemas.microsoft.com/office/excel/2006/main">
          <x14:cfRule type="cellIs" priority="212" operator="equal" id="{B9079A5E-CC66-41C5-8996-1A0E2A77CE3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3" operator="equal" id="{4A32DFF8-2651-485F-A9FC-7BCBB2AFBC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4" operator="equal" id="{3A953171-3005-40C1-985D-3519B8E632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O16:O17</xm:sqref>
        </x14:conditionalFormatting>
        <x14:conditionalFormatting xmlns:xm="http://schemas.microsoft.com/office/excel/2006/main">
          <x14:cfRule type="cellIs" priority="211" operator="between" id="{D867B747-C84F-4F14-8F17-17AEB2ABBEC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O16:O17</xm:sqref>
        </x14:conditionalFormatting>
        <x14:conditionalFormatting xmlns:xm="http://schemas.microsoft.com/office/excel/2006/main">
          <x14:cfRule type="cellIs" priority="209" operator="between" id="{50AC6164-C04C-4244-8FC2-6DFA507128E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10" operator="equal" id="{CE003AC1-AC01-467C-9D79-06D69B95BC4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O16:O17</xm:sqref>
        </x14:conditionalFormatting>
        <x14:conditionalFormatting xmlns:xm="http://schemas.microsoft.com/office/excel/2006/main">
          <x14:cfRule type="cellIs" priority="208" operator="between" id="{1D11FA13-BC3C-415E-A5D8-12E8827231F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207" operator="between" id="{AACC5239-56D9-4688-8677-BC77F9A5D91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205" operator="equal" id="{78C138C3-BFF2-4D40-95E0-E73349B325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6" operator="equal" id="{B0103D69-4D96-4050-A047-181C1F6BA8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202" operator="equal" id="{ACDB0BF4-15B2-4D8D-A937-EEA4D3CD148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3" operator="equal" id="{3E43FE2C-AFD5-45B2-9908-ABC3D07BD6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4" operator="equal" id="{21F68ED2-F344-4A64-905A-1449EC334C3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200" operator="between" id="{6E6215C0-3B86-4677-934E-845E7EF35C9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01" operator="equal" id="{12C0458D-33A8-4F30-A53F-C969C3EB1E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99" operator="between" id="{5165A56C-6171-4A67-BDF2-EC673402DF4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198" operator="between" id="{6668D795-D293-49FF-8B24-55D79713AB2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196" operator="equal" id="{204DF920-21B7-49B3-AA9B-FA1006495B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7" operator="equal" id="{A48D24F0-7ED2-4CDA-B5D0-9A0A39FBEB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193" operator="equal" id="{A80A7D24-B7F8-4EE4-BC61-E7CB4E2C04F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4" operator="equal" id="{01B9428E-FDF1-48DD-9FFF-80EAB5F465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5" operator="equal" id="{3AA3C7F6-8B60-4C69-BAFC-0C9C35D148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191" operator="between" id="{50A899B6-056B-476B-9671-B87E4C958D2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92" operator="equal" id="{EA63A3C4-641C-44D9-AF15-81D27222E74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189" operator="between" id="{E38F3597-8FA5-4B0F-967A-7EB829CB243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90" operator="equal" id="{D184E0B8-4A39-46C7-B1FE-274087E0BB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ellIs" priority="188" operator="between" id="{8C7CE7E2-25AB-4331-9B87-E30C36C6E02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O12</xm:sqref>
        </x14:conditionalFormatting>
        <x14:conditionalFormatting xmlns:xm="http://schemas.microsoft.com/office/excel/2006/main">
          <x14:cfRule type="cellIs" priority="187" operator="between" id="{CA894893-2A7F-4A3A-AD6F-59FF4A54586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O12</xm:sqref>
        </x14:conditionalFormatting>
        <x14:conditionalFormatting xmlns:xm="http://schemas.microsoft.com/office/excel/2006/main">
          <x14:cfRule type="cellIs" priority="185" operator="equal" id="{625D47BA-A623-49CA-B2D3-82779CF53C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6" operator="equal" id="{3BE7BEB2-5515-40D4-9E08-20C518D7B8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O12</xm:sqref>
        </x14:conditionalFormatting>
        <x14:conditionalFormatting xmlns:xm="http://schemas.microsoft.com/office/excel/2006/main">
          <x14:cfRule type="cellIs" priority="182" operator="equal" id="{302ABE28-CEDA-4FFD-A3BA-CA4923CD07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3" operator="equal" id="{17A9527C-AAAE-4B2B-B3C8-A28287F43C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4" operator="equal" id="{478131AD-B91E-4D04-934A-72B6400A22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O12</xm:sqref>
        </x14:conditionalFormatting>
        <x14:conditionalFormatting xmlns:xm="http://schemas.microsoft.com/office/excel/2006/main">
          <x14:cfRule type="cellIs" priority="180" operator="between" id="{9D2A6C07-BF46-4F58-8EDA-19CBF900971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81" operator="equal" id="{55A16502-1AD3-4CFF-92C7-9E7B301AD4C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O12</xm:sqref>
        </x14:conditionalFormatting>
        <x14:conditionalFormatting xmlns:xm="http://schemas.microsoft.com/office/excel/2006/main">
          <x14:cfRule type="cellIs" priority="179" operator="between" id="{1FC0DB3A-A07D-43B9-B4D5-403C6BE9292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178" operator="between" id="{19C0B876-62CF-4B7B-9D85-6CEA14A5872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176" operator="equal" id="{FA929903-6B10-45E4-9F3D-0898C8BD80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7" operator="equal" id="{F1850FBA-FC09-4FD9-9E79-6FB1348129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173" operator="equal" id="{586535B2-20DB-4B1D-B0AC-209B660F1F5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4" operator="equal" id="{07170802-7F1B-4261-A2BA-5452E696901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5" operator="equal" id="{4B8BF55A-A673-4128-822A-E8E1CC6505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171" operator="between" id="{E3B638B5-0E0C-4DEE-BF23-414C373D8CB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72" operator="equal" id="{137B5522-5C44-46B6-B047-8C595C90BE7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170" operator="between" id="{6823788B-6151-413E-9654-75BA6A7179A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69" operator="between" id="{D6984659-904B-4CAD-944A-88A74D1D89B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67" operator="equal" id="{9168FD7A-CD99-4A53-BBF6-0F96FE0CC8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8" operator="equal" id="{09D535F0-EF85-4996-8824-7703C5AB0B1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64" operator="equal" id="{A105848B-825D-436C-9351-C3490FC66D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5" operator="equal" id="{9CC4CFE2-82CB-4BC7-86E8-DCC8EBA1B3D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6" operator="equal" id="{1DCCF6E9-7B5B-4FAC-B5A1-37CCD2D2F0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62" operator="between" id="{753027E2-D084-4AE8-A9D2-CEF6261DE54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63" operator="equal" id="{3E59566F-2E29-4013-B51E-52ED660140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60" operator="equal" id="{D46D2D8F-FE8A-49CE-9635-3220E3A331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1" operator="equal" id="{4DCD5259-9BDE-434A-B50B-9593001C57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59" operator="between" id="{6912CD7E-C678-4637-8823-CD2B2D72AA6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57" operator="equal" id="{4F4EFBA7-E6CB-49CB-8EB0-0F4D7866BA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8" operator="equal" id="{834A8B7D-0E96-4468-AA2A-6DDB01A79AD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54" operator="equal" id="{E3440436-A1E3-4D99-AC7A-8938A3819B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" operator="equal" id="{8860DB13-D05D-4558-895F-9EF4BB180E4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6" operator="equal" id="{F5C96FB7-FC86-42B4-95B5-3A8635A7041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53" operator="between" id="{86B7288C-4C40-4AD5-A37D-EFED8094E3B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52" operator="between" id="{DEE53D01-E775-4F66-82F0-E753FB3DAD2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50" operator="between" id="{A6318E7B-4A31-40B4-89CD-809C01011C0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1" operator="equal" id="{6897296E-3C11-475A-93F2-3097E83823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48" operator="between" id="{1986AC26-834B-4BED-B477-47FABB6A6D6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9" operator="equal" id="{87084600-74BF-4406-A592-816775509FE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47" operator="between" id="{BE51EB22-940F-40C0-A5F5-DC86035907B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P9:P11 P14 P21:P29 P37:P38 P31:P35</xm:sqref>
        </x14:conditionalFormatting>
        <x14:conditionalFormatting xmlns:xm="http://schemas.microsoft.com/office/excel/2006/main">
          <x14:cfRule type="cellIs" priority="146" operator="between" id="{DEF69A9F-EE18-4021-827C-45A5F453057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P9:P11 P14 P21:P29 P37:P38 P31:P35</xm:sqref>
        </x14:conditionalFormatting>
        <x14:conditionalFormatting xmlns:xm="http://schemas.microsoft.com/office/excel/2006/main">
          <x14:cfRule type="cellIs" priority="144" operator="equal" id="{71087275-F58D-4A62-93DF-ABB8EB1E53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" operator="equal" id="{5ABAA705-7350-4A15-B4DB-5629A263B5F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P9:P11 P14 P21:P29 P37:P38 P31:P35</xm:sqref>
        </x14:conditionalFormatting>
        <x14:conditionalFormatting xmlns:xm="http://schemas.microsoft.com/office/excel/2006/main">
          <x14:cfRule type="cellIs" priority="141" operator="equal" id="{77FF7677-D415-4ED8-9D2F-C06197F9DA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" operator="equal" id="{38996E44-2AB2-4D8E-A877-339039338AA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3" operator="equal" id="{D36B9938-158B-45C4-A04E-1C95CB8F35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P8:P11 P14 P21:P29 P37:P1048576 P31:P35</xm:sqref>
        </x14:conditionalFormatting>
        <x14:conditionalFormatting xmlns:xm="http://schemas.microsoft.com/office/excel/2006/main">
          <x14:cfRule type="cellIs" priority="139" operator="between" id="{2EEF3DB9-B68A-4103-AC53-4ADE08C23BA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0" operator="equal" id="{1500F556-BB6F-4376-AFF0-A457DDCD919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P8:P11 P14 P21:P29 P37:P1048576 P31:P35</xm:sqref>
        </x14:conditionalFormatting>
        <x14:conditionalFormatting xmlns:xm="http://schemas.microsoft.com/office/excel/2006/main">
          <x14:cfRule type="cellIs" priority="137" operator="equal" id="{BE8F033B-48CD-4E96-8129-3DE0CA3EAB9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" operator="equal" id="{2EA91B92-A2E6-4107-BADD-A48D819E18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 P38:P1048576 P31:P32</xm:sqref>
        </x14:conditionalFormatting>
        <x14:conditionalFormatting xmlns:xm="http://schemas.microsoft.com/office/excel/2006/main">
          <x14:cfRule type="cellIs" priority="136" operator="between" id="{F9FD0A0B-0425-4CF2-AA2D-078FF6AE0A0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P20 P37 P17:P18 P28:P29 P31:P34</xm:sqref>
        </x14:conditionalFormatting>
        <x14:conditionalFormatting xmlns:xm="http://schemas.microsoft.com/office/excel/2006/main">
          <x14:cfRule type="cellIs" priority="134" operator="equal" id="{71B4DE05-4367-4EB9-8F2C-C3C9EDE7E5C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5" operator="equal" id="{2407CC79-D875-4718-B07F-5F2F17173C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P20 P37 P17:P18 P28:P29 P31:P34</xm:sqref>
        </x14:conditionalFormatting>
        <x14:conditionalFormatting xmlns:xm="http://schemas.microsoft.com/office/excel/2006/main">
          <x14:cfRule type="cellIs" priority="131" operator="equal" id="{70F84C0E-4AC9-42B9-BB4A-D419B29AB0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" operator="equal" id="{AF155599-1D4F-4026-ACFA-10A01713BC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" operator="equal" id="{635CE68F-AA73-489E-A854-4B865D450B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P20 P37 P17:P18 P28:P29 P31:P34</xm:sqref>
        </x14:conditionalFormatting>
        <x14:conditionalFormatting xmlns:xm="http://schemas.microsoft.com/office/excel/2006/main">
          <x14:cfRule type="cellIs" priority="130" operator="between" id="{74F70DD9-38DC-4E10-B7C6-37408854E33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P20 P37:P41 P17:P18 P28:P29 P31:P34</xm:sqref>
        </x14:conditionalFormatting>
        <x14:conditionalFormatting xmlns:xm="http://schemas.microsoft.com/office/excel/2006/main">
          <x14:cfRule type="cellIs" priority="129" operator="between" id="{AC70F41E-460C-4ACB-BBDC-440F19A9119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P38:P41 P31:P32</xm:sqref>
        </x14:conditionalFormatting>
        <x14:conditionalFormatting xmlns:xm="http://schemas.microsoft.com/office/excel/2006/main">
          <x14:cfRule type="cellIs" priority="127" operator="between" id="{167E510B-1D4A-4274-99FD-467AB9A4A95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951EDC3F-E1F4-4220-9F28-0423CA30A7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P28:P29 P31:P32</xm:sqref>
        </x14:conditionalFormatting>
        <x14:conditionalFormatting xmlns:xm="http://schemas.microsoft.com/office/excel/2006/main">
          <x14:cfRule type="cellIs" priority="125" operator="between" id="{39BE0153-4A3E-4941-9467-6FB3C4A55C5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6" operator="equal" id="{2E19C179-0DCD-40D5-986E-EFAEDF4CDC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P20 P37 P17:P18 P31:P34</xm:sqref>
        </x14:conditionalFormatting>
        <x14:conditionalFormatting xmlns:xm="http://schemas.microsoft.com/office/excel/2006/main">
          <x14:cfRule type="cellIs" priority="124" operator="between" id="{1BAAE0A3-3361-40E5-97C0-8794A5DDEF8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P16:P17</xm:sqref>
        </x14:conditionalFormatting>
        <x14:conditionalFormatting xmlns:xm="http://schemas.microsoft.com/office/excel/2006/main">
          <x14:cfRule type="cellIs" priority="122" operator="equal" id="{FC7346B5-5CF6-4FEF-80D2-D338D1DB35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3" operator="equal" id="{4CDA5ADB-8B43-4CAD-9D87-338EF15EBD9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P16:P17</xm:sqref>
        </x14:conditionalFormatting>
        <x14:conditionalFormatting xmlns:xm="http://schemas.microsoft.com/office/excel/2006/main">
          <x14:cfRule type="cellIs" priority="119" operator="equal" id="{7A437E98-C3A9-487E-8145-3C247EFB46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0" operator="equal" id="{D515C09E-7BCC-4328-8FE9-740872BA30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" operator="equal" id="{09C6BE30-6A42-4D74-93FD-1A7572D909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P16:P17</xm:sqref>
        </x14:conditionalFormatting>
        <x14:conditionalFormatting xmlns:xm="http://schemas.microsoft.com/office/excel/2006/main">
          <x14:cfRule type="cellIs" priority="118" operator="between" id="{C00ED1A4-E78F-4CC7-9711-4EFB1D347A8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P16:P17</xm:sqref>
        </x14:conditionalFormatting>
        <x14:conditionalFormatting xmlns:xm="http://schemas.microsoft.com/office/excel/2006/main">
          <x14:cfRule type="cellIs" priority="116" operator="between" id="{91026F04-6510-4655-B66F-6803049EA36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7" operator="equal" id="{32F52D61-6720-40F6-B46D-5DDE83904C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P16:P17</xm:sqref>
        </x14:conditionalFormatting>
        <x14:conditionalFormatting xmlns:xm="http://schemas.microsoft.com/office/excel/2006/main">
          <x14:cfRule type="cellIs" priority="115" operator="between" id="{F55AE64F-2D38-4EE9-AC40-EC6DD9B6DAB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14" operator="between" id="{C3489906-3D55-4BC0-8682-2A99FE0ED74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12" operator="equal" id="{B0E25CCA-3134-4665-A1F3-C76D834E5C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" operator="equal" id="{B7C493C1-E738-4420-BE85-1D7B76AF09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09" operator="equal" id="{516145FD-7CEA-4EEE-B321-97C214B1187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0" operator="equal" id="{CE272707-D21C-4DDB-BBFB-1C1DCD4853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1" operator="equal" id="{7D423C98-A2B3-4E6E-AC6C-45FDD93DA7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07" operator="between" id="{EB16E183-C3B0-4CBB-8C13-7B0651152EB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8" operator="equal" id="{C046A34C-DADA-4660-A2AE-3A3A6E78AB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06" operator="between" id="{2F346533-BE0B-4F1A-AEB2-3565D48EC4B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105" operator="between" id="{DCB3D5D1-33DB-4091-85B2-2C111CB0EB5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103" operator="equal" id="{668EBFB7-A7AB-4A2A-9355-DF46A5C34D4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4" operator="equal" id="{1BEE17BC-3290-4EC0-B97C-EF26933BAE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100" operator="equal" id="{BDE0482D-4F2E-49C9-A2CD-79B2E9AA79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1" operator="equal" id="{A1B1971E-A331-495E-AEAC-8A3BE59C1C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2" operator="equal" id="{88C9F1CC-61AD-4889-802A-9F8246BEA8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98" operator="between" id="{0DBBE372-D685-45CE-908E-08F5B75C932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9" operator="equal" id="{A476CBDC-4ED6-46D9-B93D-AD252B8814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96" operator="between" id="{49807058-82DC-4A26-9BE4-DE3A9CA499A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7" operator="equal" id="{72F858E7-36CE-4A0C-85EC-7595BDD0BF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ellIs" priority="95" operator="between" id="{CB9C6641-016A-4C70-A0A7-059CB9F56BE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P12</xm:sqref>
        </x14:conditionalFormatting>
        <x14:conditionalFormatting xmlns:xm="http://schemas.microsoft.com/office/excel/2006/main">
          <x14:cfRule type="cellIs" priority="94" operator="between" id="{662CF55B-3A47-46EF-9AF3-BDA720747B6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P12</xm:sqref>
        </x14:conditionalFormatting>
        <x14:conditionalFormatting xmlns:xm="http://schemas.microsoft.com/office/excel/2006/main">
          <x14:cfRule type="cellIs" priority="92" operator="equal" id="{8E784083-7DCB-4BEB-8687-7D44336CD48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3" operator="equal" id="{AF4DE8FA-FF6A-49B9-AA34-28F38F13D7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P12</xm:sqref>
        </x14:conditionalFormatting>
        <x14:conditionalFormatting xmlns:xm="http://schemas.microsoft.com/office/excel/2006/main">
          <x14:cfRule type="cellIs" priority="89" operator="equal" id="{56DDF7F5-EF72-43FC-B50C-94BEFB15DE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0" operator="equal" id="{A362F2C9-7B0D-487D-B28C-4CE30BBC0F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" operator="equal" id="{B8373D27-B16A-466C-8B05-D7A0BF26C7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P12</xm:sqref>
        </x14:conditionalFormatting>
        <x14:conditionalFormatting xmlns:xm="http://schemas.microsoft.com/office/excel/2006/main">
          <x14:cfRule type="cellIs" priority="87" operator="between" id="{CF4FEEE7-5B6B-47A2-8FC6-5766F4F62C6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8" operator="equal" id="{AFE9ACC1-7BD9-4C0B-A5E3-18EBC1D9672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P12</xm:sqref>
        </x14:conditionalFormatting>
        <x14:conditionalFormatting xmlns:xm="http://schemas.microsoft.com/office/excel/2006/main">
          <x14:cfRule type="cellIs" priority="86" operator="between" id="{06A030D4-0971-4DB3-B82A-DF1F7EF6781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5" operator="between" id="{418B3539-9820-4436-9B09-AA998D0E97A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3" operator="equal" id="{8404073E-5437-4D7A-AE56-B0AFAAAD6B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" operator="equal" id="{75361428-3648-48C6-83E7-840DC1FB48A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0" operator="equal" id="{14790AFD-C4B2-452A-B9A8-B4CEED69E0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1" operator="equal" id="{369C323F-E7DD-4999-B852-3D113E51D1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2" operator="equal" id="{DF5904EF-585D-490A-A3BA-E1198AF69D3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78" operator="between" id="{0149F33E-8961-4AD9-922C-D591C741B30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9" operator="equal" id="{EAAA730C-6662-461C-916A-0E308B45BB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77" operator="between" id="{D5180133-BEAD-4B38-8673-F4C3B01B56F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76" operator="between" id="{F0A3EE0F-3DB2-471A-BE27-96A70634B8E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74" operator="equal" id="{E0A9FA0F-4E8F-403F-92D2-5E6E88978D9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" operator="equal" id="{8BCC0708-7561-4F62-86F9-76590C7289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71" operator="equal" id="{2C53AB3D-EB67-453F-9273-E2A66E7FF59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" operator="equal" id="{6C55ED56-02E4-486F-8745-EB1D08DFA3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" operator="equal" id="{7771A415-6CFF-4974-8EDA-D5BB1ABE42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69" operator="between" id="{1C3FB8C1-EE69-4A22-B58D-DAEDC8D4577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0" operator="equal" id="{DC64C943-E7A5-4DC3-9CC7-B41F0A9196B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67" operator="equal" id="{271E6190-35F3-4458-B5CE-1CAE0BC954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8" operator="equal" id="{F339270E-7AAC-4986-9684-2B6DFDCF5D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66" operator="between" id="{2AAAD2B2-40DA-4D15-8A98-CA7EA71C79D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64" operator="equal" id="{C3FF05F0-8554-4AFD-A680-8662B47457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" operator="equal" id="{500BB129-9B9E-4DE7-BE29-C9969619C77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61" operator="equal" id="{7A705C21-E1DF-4EE3-B87D-133018F912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" operator="equal" id="{C9D7AF22-5FBE-45C8-AA2B-C1025151A9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" operator="equal" id="{2C75D667-3E8C-4CA2-9ECD-8C882068A0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60" operator="between" id="{A4EAF4EE-562B-4358-BD75-866BBA27EFC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59" operator="between" id="{E4E3A790-BE2C-419C-A3DC-2DDC32DF592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57" operator="between" id="{2C300CE2-1549-4605-8D1D-40183C87C1E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8" operator="equal" id="{CDDA7BEF-20E7-4D34-985D-474747452FC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55" operator="between" id="{2CE654B7-33B2-45F2-8525-9169DB4FF3B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6" operator="equal" id="{5F66E96A-6B12-4AF7-A675-1CA233406D9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ellIs" priority="52" operator="equal" id="{795FEA58-99F9-430B-8CA6-2EC3737862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" operator="equal" id="{8EC37A2D-FB16-49BB-8310-0FF60F879D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" operator="equal" id="{9822B74A-9DF2-4434-9B0B-0ED759F5FD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ellIs" priority="50" operator="between" id="{1447076E-2627-4872-BE86-07455CBEAE1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1" operator="equal" id="{076EEA1F-E0A9-4B9D-9BAB-9CB5176D01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ellIs" priority="48" operator="equal" id="{90ED213E-9550-49F7-B7C1-518C260EC7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" operator="equal" id="{3E3F0457-F604-4727-A89B-EA21E42138B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ellIs" priority="47" operator="between" id="{5A14C69E-8E66-48F0-A92C-5D8541449DA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ellIs" priority="46" operator="between" id="{4C67BBBA-8420-441E-A514-7B7B5AEBCC5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ellIs" priority="45" operator="between" id="{9615932E-367E-4131-BD80-556EA446D9C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44" operator="between" id="{BA7DE252-7247-4477-A777-45E3AF2F81E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42" operator="equal" id="{CFBD7380-6722-495B-B2B8-C111E0AF438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" operator="equal" id="{5CFF264E-3A33-4567-A200-ADEE3DBDE5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39" operator="equal" id="{C18DA4AA-0F22-49B6-8B50-6C0E2C1187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" operator="equal" id="{663FAB44-0305-4E23-A42A-056998002A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" operator="equal" id="{7C0D8AED-6A8C-4E3A-8F03-85C55281A04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37" operator="between" id="{161C18F5-81D9-4047-8623-B281B24492F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8" operator="equal" id="{1FF7C17A-0366-4EF0-9A99-BDB217AFD6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36" operator="between" id="{2E4DA284-2A4B-455F-B679-B8BB940A25A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34" operator="equal" id="{280A4EC2-B7BA-413A-A42D-BC67499C14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" operator="equal" id="{B59A06AD-539E-4CE4-9CD7-038F9A3B6C5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31" operator="equal" id="{5CC91A4D-7454-412A-9251-44A3A866F3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" operator="equal" id="{540A24E0-8AEF-411D-94EC-14E121CE6EB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3" operator="equal" id="{6A64A929-CCEB-4D8E-8375-DD7291C66F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30" operator="between" id="{A93BED92-82AF-406A-A8E5-23279437EDC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28" operator="between" id="{6E5AA2D0-C0DF-41C9-974E-E0CAA178DD0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9" operator="equal" id="{74023DF8-A9F0-49A4-9645-87A4603105F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25" operator="equal" id="{CC29F6CB-8909-4BDB-962A-DFFD144C4D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" operator="equal" id="{655A7A68-6DB3-403D-8F86-AB2A818ACFE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" operator="equal" id="{61F784D8-C1A3-41CA-BEF1-4B2B58F65A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23" operator="between" id="{7603AC82-30DB-4140-A384-A3B6EE9D562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4" operator="equal" id="{9A08CD6E-F7BE-4A93-99FD-2AE7BFBFCE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21" operator="equal" id="{DC1612B9-34FD-4735-92A4-C72041EB697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" operator="equal" id="{8F4A70C8-94D8-4E6F-B36A-6040010493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20" operator="between" id="{CEB4B932-1B30-4ED1-94D1-8FA7B467A1D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19" operator="between" id="{2A26CCB0-8C70-4834-B934-F9394DD27B1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18" operator="between" id="{681AAA03-1DA2-4D8B-AE17-17B2530048E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17" operator="between" id="{2C229B89-D23E-49CB-A0A7-DB967A9ADCE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15" operator="equal" id="{6DA1D979-8BB8-48EA-A31A-4771BF30EC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" operator="equal" id="{901A08C5-7CE9-4FAE-AC3F-6945D495A2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12" operator="equal" id="{689AEDA4-2C21-4265-93C4-A81CEA1F742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" operator="equal" id="{4FAC55CC-2A62-40FD-8DA7-32620E943A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" operator="equal" id="{ED2F50F8-A402-4429-AF11-3C765475C6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10" operator="between" id="{4E99B4ED-99C7-49A4-A53D-4C73F60F608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" operator="equal" id="{C9A321B9-FFCB-45E2-A615-A12120751BC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9" operator="between" id="{A24405CD-B755-44ED-83E5-318F4FE244C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7" operator="equal" id="{A88A0608-8BF4-487A-8819-1A3E890DA4F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" operator="equal" id="{2E7D9359-F4CE-4DBA-96B1-82C6B10CE0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4" operator="equal" id="{2BD8BFF3-E32D-4339-8F75-ECFD1D81E6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" operator="equal" id="{AC272652-A29B-490C-A233-FB89E66C6A4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" operator="equal" id="{2C1DDBD6-BBDC-4B9E-BA00-A4B81A4B89D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3" operator="between" id="{0153D567-0240-48B8-8E6D-A14A334C8C5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1" operator="between" id="{5023A34B-D66D-4E4C-B80F-C5B6B8D7C3F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" operator="equal" id="{CA29B738-C8B8-48B4-82CC-4558CF5F3D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4F3EA-8D52-47BD-A006-6567532F4F1C}">
  <sheetPr>
    <tabColor theme="6" tint="0.59999389629810485"/>
    <pageSetUpPr autoPageBreaks="0" fitToPage="1"/>
  </sheetPr>
  <dimension ref="A1:AD50"/>
  <sheetViews>
    <sheetView topLeftCell="B1" zoomScale="60" zoomScaleNormal="60" zoomScaleSheetLayoutView="70" workbookViewId="0">
      <pane ySplit="7" topLeftCell="A8" activePane="bottomLeft" state="frozen"/>
      <selection activeCell="C1" sqref="C1"/>
      <selection pane="bottomLeft" activeCell="Q9" sqref="Q9"/>
    </sheetView>
  </sheetViews>
  <sheetFormatPr defaultColWidth="9.28515625" defaultRowHeight="18.75" customHeight="1" x14ac:dyDescent="0.3"/>
  <cols>
    <col min="1" max="1" width="11.7109375" style="6" customWidth="1"/>
    <col min="2" max="2" width="61.140625" style="1" customWidth="1"/>
    <col min="3" max="8" width="26.5703125" style="4" hidden="1" customWidth="1"/>
    <col min="9" max="9" width="27.85546875" style="192" hidden="1" customWidth="1"/>
    <col min="10" max="10" width="32" style="177" hidden="1" customWidth="1"/>
    <col min="11" max="11" width="27.85546875" style="164" hidden="1" customWidth="1"/>
    <col min="12" max="12" width="38.85546875" style="177" hidden="1" customWidth="1"/>
    <col min="13" max="13" width="3.140625" style="4" hidden="1" customWidth="1"/>
    <col min="14" max="14" width="31" style="4" customWidth="1"/>
    <col min="15" max="15" width="40.85546875" style="4" customWidth="1"/>
    <col min="16" max="16" width="33" style="4" customWidth="1"/>
    <col min="17" max="17" width="33.85546875" style="4" customWidth="1"/>
    <col min="18" max="18" width="33.42578125" style="4" customWidth="1"/>
    <col min="19" max="19" width="9.28515625" style="10" customWidth="1"/>
    <col min="20" max="30" width="9.28515625" style="10"/>
    <col min="31" max="16384" width="9.28515625" style="1"/>
  </cols>
  <sheetData>
    <row r="1" spans="1:30" ht="18.75" customHeight="1" thickBot="1" x14ac:dyDescent="0.35">
      <c r="B1" s="71" t="s">
        <v>81</v>
      </c>
      <c r="I1" s="179"/>
      <c r="J1" s="171"/>
      <c r="K1" s="151"/>
      <c r="L1" s="171"/>
      <c r="M1" s="126"/>
      <c r="N1" s="126"/>
      <c r="O1" s="126"/>
      <c r="P1" s="126"/>
      <c r="Q1" s="126"/>
      <c r="R1" s="126"/>
    </row>
    <row r="2" spans="1:30" s="13" customFormat="1" ht="29.25" customHeight="1" x14ac:dyDescent="0.35">
      <c r="A2" s="12"/>
      <c r="B2" s="14" t="s">
        <v>1</v>
      </c>
      <c r="C2" s="15">
        <v>2020</v>
      </c>
      <c r="D2" s="16">
        <v>2021</v>
      </c>
      <c r="E2" s="16">
        <v>2021</v>
      </c>
      <c r="F2" s="16">
        <v>2021</v>
      </c>
      <c r="G2" s="16">
        <v>2021</v>
      </c>
      <c r="H2" s="22">
        <v>2021</v>
      </c>
      <c r="I2" s="180">
        <v>2022</v>
      </c>
      <c r="J2" s="172">
        <v>2022</v>
      </c>
      <c r="K2" s="152">
        <v>2022</v>
      </c>
      <c r="L2" s="172">
        <v>2022</v>
      </c>
      <c r="M2" s="67">
        <v>2022</v>
      </c>
      <c r="N2" s="67">
        <v>2022</v>
      </c>
      <c r="O2" s="67">
        <v>2022</v>
      </c>
      <c r="P2" s="67">
        <v>2022</v>
      </c>
      <c r="Q2" s="67">
        <v>2022</v>
      </c>
      <c r="R2" s="67">
        <v>2022</v>
      </c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s="13" customFormat="1" ht="48.95" customHeight="1" thickBot="1" x14ac:dyDescent="0.4">
      <c r="A3" s="12"/>
      <c r="B3" s="18" t="s">
        <v>2</v>
      </c>
      <c r="C3" s="19" t="s">
        <v>3</v>
      </c>
      <c r="D3" s="20" t="s">
        <v>4</v>
      </c>
      <c r="E3" s="20" t="s">
        <v>5</v>
      </c>
      <c r="F3" s="20" t="s">
        <v>6</v>
      </c>
      <c r="G3" s="20" t="s">
        <v>7</v>
      </c>
      <c r="H3" s="21" t="s">
        <v>8</v>
      </c>
      <c r="I3" s="181" t="s">
        <v>9</v>
      </c>
      <c r="J3" s="194" t="s">
        <v>3</v>
      </c>
      <c r="K3" s="194" t="s">
        <v>10</v>
      </c>
      <c r="L3" s="194" t="s">
        <v>82</v>
      </c>
      <c r="M3" s="194" t="s">
        <v>83</v>
      </c>
      <c r="N3" s="222" t="s">
        <v>4</v>
      </c>
      <c r="O3" s="194" t="s">
        <v>11</v>
      </c>
      <c r="P3" s="194" t="s">
        <v>6</v>
      </c>
      <c r="Q3" s="194" t="s">
        <v>7</v>
      </c>
      <c r="R3" s="194" t="s">
        <v>8</v>
      </c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s="70" customFormat="1" ht="31.5" customHeight="1" x14ac:dyDescent="0.3">
      <c r="A4" s="69"/>
      <c r="B4" s="102" t="s">
        <v>12</v>
      </c>
      <c r="C4" s="103" t="s">
        <v>13</v>
      </c>
      <c r="D4" s="104" t="s">
        <v>14</v>
      </c>
      <c r="E4" s="105" t="s">
        <v>15</v>
      </c>
      <c r="F4" s="104" t="s">
        <v>16</v>
      </c>
      <c r="G4" s="104" t="s">
        <v>17</v>
      </c>
      <c r="H4" s="106" t="s">
        <v>18</v>
      </c>
      <c r="I4" s="182" t="s">
        <v>13</v>
      </c>
      <c r="J4" s="173" t="s">
        <v>13</v>
      </c>
      <c r="K4" s="154" t="s">
        <v>13</v>
      </c>
      <c r="L4" s="173" t="s">
        <v>13</v>
      </c>
      <c r="M4" s="107" t="s">
        <v>14</v>
      </c>
      <c r="N4" s="107" t="s">
        <v>14</v>
      </c>
      <c r="O4" s="105" t="s">
        <v>15</v>
      </c>
      <c r="P4" s="104" t="s">
        <v>16</v>
      </c>
      <c r="Q4" s="104" t="s">
        <v>17</v>
      </c>
      <c r="R4" s="106" t="s">
        <v>18</v>
      </c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</row>
    <row r="5" spans="1:30" s="70" customFormat="1" ht="18.75" customHeight="1" x14ac:dyDescent="0.3">
      <c r="A5" s="69"/>
      <c r="B5" s="108" t="s">
        <v>19</v>
      </c>
      <c r="C5" s="109" t="s">
        <v>20</v>
      </c>
      <c r="D5" s="110" t="s">
        <v>21</v>
      </c>
      <c r="E5" s="111" t="s">
        <v>22</v>
      </c>
      <c r="F5" s="110" t="s">
        <v>23</v>
      </c>
      <c r="G5" s="110" t="s">
        <v>24</v>
      </c>
      <c r="H5" s="112" t="s">
        <v>25</v>
      </c>
      <c r="I5" s="183" t="s">
        <v>20</v>
      </c>
      <c r="J5" s="174" t="s">
        <v>20</v>
      </c>
      <c r="K5" s="155" t="s">
        <v>20</v>
      </c>
      <c r="L5" s="174" t="s">
        <v>20</v>
      </c>
      <c r="M5" s="113" t="s">
        <v>21</v>
      </c>
      <c r="N5" s="113" t="s">
        <v>21</v>
      </c>
      <c r="O5" s="111" t="s">
        <v>22</v>
      </c>
      <c r="P5" s="110" t="s">
        <v>23</v>
      </c>
      <c r="Q5" s="110" t="s">
        <v>24</v>
      </c>
      <c r="R5" s="112" t="s">
        <v>25</v>
      </c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</row>
    <row r="6" spans="1:30" s="70" customFormat="1" ht="18.75" customHeight="1" x14ac:dyDescent="0.3">
      <c r="A6" s="69"/>
      <c r="B6" s="108" t="s">
        <v>26</v>
      </c>
      <c r="C6" s="114" t="s">
        <v>27</v>
      </c>
      <c r="D6" s="115" t="s">
        <v>28</v>
      </c>
      <c r="E6" s="116" t="s">
        <v>29</v>
      </c>
      <c r="F6" s="115" t="s">
        <v>30</v>
      </c>
      <c r="G6" s="115" t="s">
        <v>31</v>
      </c>
      <c r="H6" s="117" t="s">
        <v>32</v>
      </c>
      <c r="I6" s="184" t="s">
        <v>27</v>
      </c>
      <c r="J6" s="175" t="s">
        <v>27</v>
      </c>
      <c r="K6" s="156" t="s">
        <v>27</v>
      </c>
      <c r="L6" s="175" t="s">
        <v>27</v>
      </c>
      <c r="M6" s="118" t="s">
        <v>33</v>
      </c>
      <c r="N6" s="118" t="s">
        <v>33</v>
      </c>
      <c r="O6" s="116" t="s">
        <v>29</v>
      </c>
      <c r="P6" s="115" t="s">
        <v>30</v>
      </c>
      <c r="Q6" s="115" t="s">
        <v>31</v>
      </c>
      <c r="R6" s="117" t="s">
        <v>32</v>
      </c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</row>
    <row r="7" spans="1:30" s="70" customFormat="1" ht="18.75" customHeight="1" thickBot="1" x14ac:dyDescent="0.35">
      <c r="A7" s="69"/>
      <c r="B7" s="119" t="s">
        <v>34</v>
      </c>
      <c r="C7" s="120" t="s">
        <v>21</v>
      </c>
      <c r="D7" s="121" t="s">
        <v>35</v>
      </c>
      <c r="E7" s="122" t="s">
        <v>23</v>
      </c>
      <c r="F7" s="121" t="s">
        <v>24</v>
      </c>
      <c r="G7" s="121" t="s">
        <v>36</v>
      </c>
      <c r="H7" s="123" t="s">
        <v>20</v>
      </c>
      <c r="I7" s="185" t="s">
        <v>21</v>
      </c>
      <c r="J7" s="176" t="s">
        <v>21</v>
      </c>
      <c r="K7" s="157" t="s">
        <v>21</v>
      </c>
      <c r="L7" s="176" t="s">
        <v>21</v>
      </c>
      <c r="M7" s="124" t="s">
        <v>37</v>
      </c>
      <c r="N7" s="124" t="s">
        <v>37</v>
      </c>
      <c r="O7" s="122" t="s">
        <v>23</v>
      </c>
      <c r="P7" s="121" t="s">
        <v>24</v>
      </c>
      <c r="Q7" s="121" t="s">
        <v>36</v>
      </c>
      <c r="R7" s="123" t="s">
        <v>20</v>
      </c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</row>
    <row r="8" spans="1:30" s="7" customFormat="1" ht="18.75" customHeight="1" x14ac:dyDescent="0.25">
      <c r="A8" s="6"/>
      <c r="B8" s="89" t="s">
        <v>38</v>
      </c>
      <c r="C8" s="90"/>
      <c r="D8" s="90"/>
      <c r="E8" s="90"/>
      <c r="F8" s="90"/>
      <c r="G8" s="90"/>
      <c r="H8" s="91"/>
      <c r="I8" s="186"/>
      <c r="J8" s="132"/>
      <c r="K8" s="158"/>
      <c r="L8" s="132"/>
      <c r="M8" s="132"/>
      <c r="N8" s="132"/>
      <c r="O8" s="132"/>
      <c r="P8" s="132"/>
      <c r="Q8" s="132"/>
      <c r="R8" s="132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 ht="38.450000000000003" customHeight="1" x14ac:dyDescent="0.3">
      <c r="B9" s="208" t="s">
        <v>84</v>
      </c>
      <c r="C9" s="142">
        <v>43850</v>
      </c>
      <c r="D9" s="142">
        <v>43914</v>
      </c>
      <c r="E9" s="142">
        <v>43977</v>
      </c>
      <c r="F9" s="142">
        <v>44033</v>
      </c>
      <c r="G9" s="142">
        <v>44087</v>
      </c>
      <c r="H9" s="142">
        <v>44150</v>
      </c>
      <c r="I9" s="187">
        <f t="shared" ref="I9:R10" si="0">I11-14</f>
        <v>44246</v>
      </c>
      <c r="J9" s="216" t="s">
        <v>85</v>
      </c>
      <c r="K9" s="159">
        <f t="shared" si="0"/>
        <v>44246</v>
      </c>
      <c r="L9" s="127">
        <f>L11-5</f>
        <v>44255</v>
      </c>
      <c r="M9" s="127"/>
      <c r="N9" s="225">
        <v>44281</v>
      </c>
      <c r="O9" s="127">
        <v>44368</v>
      </c>
      <c r="P9" s="127">
        <v>44414</v>
      </c>
      <c r="Q9" s="127">
        <v>44477</v>
      </c>
      <c r="R9" s="127">
        <v>44551</v>
      </c>
      <c r="S9" s="130"/>
      <c r="T9" s="130"/>
      <c r="U9" s="130"/>
      <c r="V9" s="130"/>
      <c r="W9" s="130"/>
      <c r="X9" s="130"/>
      <c r="Y9" s="130"/>
    </row>
    <row r="10" spans="1:30" ht="18.75" customHeight="1" x14ac:dyDescent="0.3">
      <c r="B10" s="129" t="s">
        <v>86</v>
      </c>
      <c r="C10" s="142">
        <v>43850</v>
      </c>
      <c r="D10" s="142">
        <v>43914</v>
      </c>
      <c r="E10" s="142">
        <v>43977</v>
      </c>
      <c r="F10" s="142">
        <v>44033</v>
      </c>
      <c r="G10" s="142">
        <v>44087</v>
      </c>
      <c r="H10" s="142">
        <v>44150</v>
      </c>
      <c r="I10" s="187">
        <f t="shared" si="0"/>
        <v>44239</v>
      </c>
      <c r="J10" s="216">
        <f t="shared" si="0"/>
        <v>44239</v>
      </c>
      <c r="K10" s="159">
        <f t="shared" si="0"/>
        <v>44223</v>
      </c>
      <c r="L10" s="127">
        <f>L12-5</f>
        <v>44247</v>
      </c>
      <c r="M10" s="127" t="e">
        <f t="shared" ref="M10" si="1">M12-14</f>
        <v>#REF!</v>
      </c>
      <c r="N10" s="217">
        <v>44305</v>
      </c>
      <c r="O10" s="127">
        <v>44378</v>
      </c>
      <c r="P10" s="127">
        <f t="shared" si="0"/>
        <v>44427</v>
      </c>
      <c r="Q10" s="127">
        <v>44501</v>
      </c>
      <c r="R10" s="127">
        <f t="shared" si="0"/>
        <v>44568</v>
      </c>
    </row>
    <row r="11" spans="1:30" ht="18.75" hidden="1" customHeight="1" x14ac:dyDescent="0.3">
      <c r="B11" s="92" t="s">
        <v>40</v>
      </c>
      <c r="C11" s="142">
        <v>43868</v>
      </c>
      <c r="D11" s="142">
        <v>43931</v>
      </c>
      <c r="E11" s="142">
        <v>43994</v>
      </c>
      <c r="F11" s="142">
        <v>44050</v>
      </c>
      <c r="G11" s="142">
        <v>44103</v>
      </c>
      <c r="H11" s="142">
        <v>44171</v>
      </c>
      <c r="I11" s="187">
        <v>44260</v>
      </c>
      <c r="J11" s="216">
        <v>44260</v>
      </c>
      <c r="K11" s="159">
        <v>44260</v>
      </c>
      <c r="L11" s="127">
        <v>44260</v>
      </c>
      <c r="M11" s="127">
        <v>44260</v>
      </c>
      <c r="N11" s="127"/>
      <c r="O11" s="127">
        <v>44260</v>
      </c>
      <c r="P11" s="127">
        <v>44260</v>
      </c>
      <c r="Q11" s="127">
        <v>44260</v>
      </c>
      <c r="R11" s="127">
        <v>44260</v>
      </c>
    </row>
    <row r="12" spans="1:30" ht="45.95" customHeight="1" x14ac:dyDescent="0.3">
      <c r="B12" s="219" t="s">
        <v>87</v>
      </c>
      <c r="C12" s="142">
        <v>43875</v>
      </c>
      <c r="D12" s="142">
        <v>43938</v>
      </c>
      <c r="E12" s="142">
        <v>44001</v>
      </c>
      <c r="F12" s="142">
        <v>44057</v>
      </c>
      <c r="G12" s="142">
        <v>44108</v>
      </c>
      <c r="H12" s="142">
        <v>44178</v>
      </c>
      <c r="I12" s="187">
        <v>44253</v>
      </c>
      <c r="J12" s="216">
        <v>44253</v>
      </c>
      <c r="K12" s="159">
        <v>44237</v>
      </c>
      <c r="L12" s="127">
        <v>44252</v>
      </c>
      <c r="M12" s="127" t="e">
        <f>#REF!-28</f>
        <v>#REF!</v>
      </c>
      <c r="N12" s="127">
        <v>44316</v>
      </c>
      <c r="O12" s="127">
        <v>44386</v>
      </c>
      <c r="P12" s="127">
        <v>44441</v>
      </c>
      <c r="Q12" s="127">
        <v>44505</v>
      </c>
      <c r="R12" s="127">
        <f>R23-35</f>
        <v>44582</v>
      </c>
    </row>
    <row r="13" spans="1:30" ht="18.75" customHeight="1" x14ac:dyDescent="0.3">
      <c r="B13" s="92" t="s">
        <v>43</v>
      </c>
      <c r="C13" s="142">
        <v>43907</v>
      </c>
      <c r="D13" s="142">
        <v>43970</v>
      </c>
      <c r="E13" s="142">
        <f>E14-15</f>
        <v>44020</v>
      </c>
      <c r="F13" s="142">
        <v>44088</v>
      </c>
      <c r="G13" s="142">
        <v>44144</v>
      </c>
      <c r="H13" s="169">
        <v>44207</v>
      </c>
      <c r="I13" s="187">
        <v>44284</v>
      </c>
      <c r="J13" s="216">
        <v>44264</v>
      </c>
      <c r="K13" s="159">
        <v>44264</v>
      </c>
      <c r="L13" s="198" t="e">
        <f>#REF!-3</f>
        <v>#REF!</v>
      </c>
      <c r="M13" s="127">
        <f>M14-7</f>
        <v>44314</v>
      </c>
      <c r="N13" s="127">
        <v>44328</v>
      </c>
      <c r="O13" s="127">
        <v>44391</v>
      </c>
      <c r="P13" s="127">
        <v>44446</v>
      </c>
      <c r="Q13" s="127">
        <v>44510</v>
      </c>
      <c r="R13" s="127">
        <v>44209</v>
      </c>
    </row>
    <row r="14" spans="1:30" ht="18.75" customHeight="1" x14ac:dyDescent="0.3">
      <c r="B14" s="129" t="s">
        <v>44</v>
      </c>
      <c r="C14" s="142">
        <v>43909</v>
      </c>
      <c r="D14" s="142">
        <v>43972</v>
      </c>
      <c r="E14" s="142">
        <v>44035</v>
      </c>
      <c r="F14" s="142">
        <v>44092</v>
      </c>
      <c r="G14" s="142">
        <v>44154</v>
      </c>
      <c r="H14" s="168">
        <v>44218</v>
      </c>
      <c r="I14" s="187">
        <f>I15-4</f>
        <v>44287</v>
      </c>
      <c r="J14" s="216">
        <v>44267</v>
      </c>
      <c r="K14" s="159">
        <v>44266</v>
      </c>
      <c r="L14" s="198">
        <f>L15-10</f>
        <v>44305</v>
      </c>
      <c r="M14" s="127">
        <v>44321</v>
      </c>
      <c r="N14" s="127">
        <v>44330</v>
      </c>
      <c r="O14" s="127">
        <v>44393</v>
      </c>
      <c r="P14" s="127">
        <v>44448</v>
      </c>
      <c r="Q14" s="127">
        <v>44512</v>
      </c>
      <c r="R14" s="127">
        <v>44213</v>
      </c>
    </row>
    <row r="15" spans="1:30" ht="18.75" hidden="1" customHeight="1" x14ac:dyDescent="0.3">
      <c r="B15" s="129" t="s">
        <v>45</v>
      </c>
      <c r="C15" s="142">
        <v>43913</v>
      </c>
      <c r="D15" s="142">
        <v>43985</v>
      </c>
      <c r="E15" s="142">
        <f>E17-7</f>
        <v>44049</v>
      </c>
      <c r="F15" s="142">
        <v>44095</v>
      </c>
      <c r="G15" s="142">
        <v>44159</v>
      </c>
      <c r="H15" s="169">
        <v>44222</v>
      </c>
      <c r="I15" s="187">
        <v>44291</v>
      </c>
      <c r="J15" s="216">
        <v>44280</v>
      </c>
      <c r="K15" s="159">
        <f>K17-7</f>
        <v>44270</v>
      </c>
      <c r="L15" s="127">
        <f>L17-7</f>
        <v>44315</v>
      </c>
      <c r="M15" s="127">
        <v>44326</v>
      </c>
      <c r="N15" s="127"/>
      <c r="O15" s="127">
        <f>O17-7</f>
        <v>-7</v>
      </c>
      <c r="P15" s="127">
        <f>P17-7</f>
        <v>-7</v>
      </c>
      <c r="Q15" s="127">
        <f>Q17-7</f>
        <v>-7</v>
      </c>
      <c r="R15" s="127">
        <f>R17-7</f>
        <v>-7</v>
      </c>
      <c r="S15" s="10" t="s">
        <v>46</v>
      </c>
    </row>
    <row r="16" spans="1:30" ht="36.6" customHeight="1" x14ac:dyDescent="0.3">
      <c r="B16" s="203" t="s">
        <v>88</v>
      </c>
      <c r="C16" s="142">
        <v>43907</v>
      </c>
      <c r="D16" s="142">
        <v>43970</v>
      </c>
      <c r="E16" s="142">
        <f>E18-15</f>
        <v>44048</v>
      </c>
      <c r="F16" s="142">
        <v>44088</v>
      </c>
      <c r="G16" s="142">
        <v>44144</v>
      </c>
      <c r="H16" s="169">
        <v>44207</v>
      </c>
      <c r="I16" s="187">
        <v>44284</v>
      </c>
      <c r="J16" s="216" t="s">
        <v>85</v>
      </c>
      <c r="K16" s="159">
        <v>44264</v>
      </c>
      <c r="L16" s="198">
        <v>44301</v>
      </c>
      <c r="M16" s="127">
        <f>M18-7</f>
        <v>44334</v>
      </c>
      <c r="N16" s="221" t="s">
        <v>89</v>
      </c>
      <c r="O16" s="127">
        <v>44397</v>
      </c>
      <c r="P16" s="127">
        <v>44453</v>
      </c>
      <c r="Q16" s="127">
        <f>Q23-35</f>
        <v>44516</v>
      </c>
      <c r="R16" s="127">
        <f>R23-35</f>
        <v>44582</v>
      </c>
    </row>
    <row r="17" spans="1:30" ht="18.75" customHeight="1" x14ac:dyDescent="0.3">
      <c r="B17" s="209" t="s">
        <v>90</v>
      </c>
      <c r="C17" s="142">
        <v>43920</v>
      </c>
      <c r="D17" s="142">
        <v>43991</v>
      </c>
      <c r="E17" s="142">
        <f>E18-7</f>
        <v>44056</v>
      </c>
      <c r="F17" s="142">
        <v>44102</v>
      </c>
      <c r="G17" s="142">
        <v>44166</v>
      </c>
      <c r="H17" s="169">
        <v>44229</v>
      </c>
      <c r="I17" s="187">
        <v>44298</v>
      </c>
      <c r="J17" s="127">
        <v>44287</v>
      </c>
      <c r="K17" s="159">
        <f t="shared" ref="K17:K18" si="2">K18-7</f>
        <v>44277</v>
      </c>
      <c r="L17" s="127">
        <f>L18-5</f>
        <v>44322</v>
      </c>
      <c r="M17" s="127">
        <v>44333</v>
      </c>
      <c r="N17" s="211"/>
      <c r="O17" s="211"/>
      <c r="P17" s="211"/>
      <c r="Q17" s="211"/>
      <c r="R17" s="211"/>
      <c r="S17" s="10" t="s">
        <v>91</v>
      </c>
    </row>
    <row r="18" spans="1:30" ht="18.75" customHeight="1" x14ac:dyDescent="0.3">
      <c r="B18" s="209" t="s">
        <v>92</v>
      </c>
      <c r="C18" s="142"/>
      <c r="D18" s="142"/>
      <c r="E18" s="142">
        <f>E20-7</f>
        <v>44063</v>
      </c>
      <c r="F18" s="142">
        <f>F20-7</f>
        <v>44110</v>
      </c>
      <c r="G18" s="142">
        <v>44173</v>
      </c>
      <c r="H18" s="169">
        <v>44236</v>
      </c>
      <c r="I18" s="187">
        <v>44305</v>
      </c>
      <c r="J18" s="127">
        <v>44294</v>
      </c>
      <c r="K18" s="159">
        <f t="shared" si="2"/>
        <v>44284</v>
      </c>
      <c r="L18" s="127">
        <f>L19-2</f>
        <v>44327</v>
      </c>
      <c r="M18" s="127">
        <f>M19-2</f>
        <v>44341</v>
      </c>
      <c r="N18" s="211">
        <v>44349</v>
      </c>
      <c r="O18" s="211">
        <v>44423</v>
      </c>
      <c r="P18" s="211">
        <v>44475</v>
      </c>
      <c r="Q18" s="211">
        <v>44538</v>
      </c>
      <c r="R18" s="211">
        <v>44610</v>
      </c>
    </row>
    <row r="19" spans="1:30" ht="18.75" customHeight="1" x14ac:dyDescent="0.3">
      <c r="B19" s="209" t="s">
        <v>49</v>
      </c>
      <c r="C19" s="142">
        <v>43923</v>
      </c>
      <c r="D19" s="142">
        <v>43993</v>
      </c>
      <c r="E19" s="142">
        <v>44056</v>
      </c>
      <c r="F19" s="142">
        <v>44113</v>
      </c>
      <c r="G19" s="142">
        <v>44181</v>
      </c>
      <c r="H19" s="169">
        <v>44238</v>
      </c>
      <c r="I19" s="187">
        <v>44309</v>
      </c>
      <c r="J19" s="127">
        <v>44301</v>
      </c>
      <c r="K19" s="159">
        <v>44291</v>
      </c>
      <c r="L19" s="127">
        <f>L21-3</f>
        <v>44329</v>
      </c>
      <c r="M19" s="127">
        <v>44343</v>
      </c>
      <c r="N19" s="220"/>
      <c r="O19" s="211"/>
      <c r="P19" s="211"/>
      <c r="Q19" s="211"/>
      <c r="R19" s="211"/>
      <c r="S19" s="10" t="s">
        <v>91</v>
      </c>
    </row>
    <row r="20" spans="1:30" ht="18.75" hidden="1" customHeight="1" x14ac:dyDescent="0.3">
      <c r="B20" s="209" t="s">
        <v>50</v>
      </c>
      <c r="C20" s="146" t="s">
        <v>51</v>
      </c>
      <c r="D20" s="146"/>
      <c r="E20" s="142">
        <f>E23-15</f>
        <v>44070</v>
      </c>
      <c r="F20" s="142">
        <v>44117</v>
      </c>
      <c r="G20" s="143">
        <v>44175</v>
      </c>
      <c r="H20" s="168">
        <v>43873</v>
      </c>
      <c r="I20" s="187">
        <v>44293</v>
      </c>
      <c r="J20" s="127">
        <v>44293</v>
      </c>
      <c r="K20" s="159">
        <v>44293</v>
      </c>
      <c r="L20" s="127">
        <f>L21-7</f>
        <v>44325</v>
      </c>
      <c r="M20" s="127">
        <f>M21-7</f>
        <v>44348</v>
      </c>
      <c r="N20" s="220"/>
      <c r="O20" s="211"/>
      <c r="P20" s="211"/>
      <c r="Q20" s="211"/>
      <c r="R20" s="211"/>
    </row>
    <row r="21" spans="1:30" s="131" customFormat="1" ht="18.75" customHeight="1" x14ac:dyDescent="0.3">
      <c r="A21" s="128"/>
      <c r="B21" s="209" t="s">
        <v>52</v>
      </c>
      <c r="C21" s="142">
        <v>43936</v>
      </c>
      <c r="D21" s="142">
        <v>44006</v>
      </c>
      <c r="E21" s="145">
        <v>44069</v>
      </c>
      <c r="F21" s="143">
        <v>44126</v>
      </c>
      <c r="G21" s="142">
        <v>44182</v>
      </c>
      <c r="H21" s="169">
        <v>44245</v>
      </c>
      <c r="I21" s="187">
        <v>44313</v>
      </c>
      <c r="J21" s="127">
        <v>44305</v>
      </c>
      <c r="K21" s="159">
        <v>44298</v>
      </c>
      <c r="L21" s="201">
        <f t="shared" ref="L21:M21" si="3">L22-3</f>
        <v>44332</v>
      </c>
      <c r="M21" s="127">
        <f t="shared" si="3"/>
        <v>44355</v>
      </c>
      <c r="N21" s="220"/>
      <c r="O21" s="211"/>
      <c r="P21" s="211"/>
      <c r="Q21" s="211"/>
      <c r="R21" s="211"/>
      <c r="S21" s="10" t="s">
        <v>91</v>
      </c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</row>
    <row r="22" spans="1:30" s="215" customFormat="1" ht="18.75" customHeight="1" x14ac:dyDescent="0.3">
      <c r="A22" s="213"/>
      <c r="B22" s="129" t="s">
        <v>53</v>
      </c>
      <c r="C22" s="94">
        <v>43943</v>
      </c>
      <c r="D22" s="94">
        <v>44013</v>
      </c>
      <c r="E22" s="94">
        <v>44076</v>
      </c>
      <c r="F22" s="127">
        <v>44127</v>
      </c>
      <c r="G22" s="94">
        <v>44187</v>
      </c>
      <c r="H22" s="94">
        <v>44250</v>
      </c>
      <c r="I22" s="94">
        <v>44316</v>
      </c>
      <c r="J22" s="94">
        <v>44306</v>
      </c>
      <c r="K22" s="94">
        <f t="shared" ref="K22:M22" si="4">K23-7</f>
        <v>44302</v>
      </c>
      <c r="L22" s="94">
        <f t="shared" si="4"/>
        <v>44335</v>
      </c>
      <c r="M22" s="94">
        <f t="shared" si="4"/>
        <v>44358</v>
      </c>
      <c r="N22" s="94">
        <f>N23-3</f>
        <v>44355</v>
      </c>
      <c r="O22" s="94">
        <v>44432</v>
      </c>
      <c r="P22" s="94">
        <v>44481</v>
      </c>
      <c r="Q22" s="94">
        <v>44545</v>
      </c>
      <c r="R22" s="9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</row>
    <row r="23" spans="1:30" ht="18.75" customHeight="1" x14ac:dyDescent="0.3">
      <c r="B23" s="200" t="s">
        <v>93</v>
      </c>
      <c r="C23" s="142"/>
      <c r="D23" s="142"/>
      <c r="E23" s="142">
        <f>E26-42</f>
        <v>44085</v>
      </c>
      <c r="F23" s="142">
        <v>44134</v>
      </c>
      <c r="G23" s="142">
        <v>44195</v>
      </c>
      <c r="H23" s="93">
        <v>44260</v>
      </c>
      <c r="I23" s="187">
        <v>44323</v>
      </c>
      <c r="J23" s="217">
        <v>44316</v>
      </c>
      <c r="K23" s="159">
        <v>44309</v>
      </c>
      <c r="L23" s="127">
        <f>L24-7</f>
        <v>44342</v>
      </c>
      <c r="M23" s="127">
        <f>M24-7</f>
        <v>44365</v>
      </c>
      <c r="N23" s="127">
        <v>44358</v>
      </c>
      <c r="O23" s="127">
        <v>44435</v>
      </c>
      <c r="P23" s="127">
        <v>44484</v>
      </c>
      <c r="Q23" s="127">
        <v>44551</v>
      </c>
      <c r="R23" s="127">
        <v>44617</v>
      </c>
    </row>
    <row r="24" spans="1:30" ht="18.75" customHeight="1" x14ac:dyDescent="0.3">
      <c r="B24" s="95" t="s">
        <v>55</v>
      </c>
      <c r="C24" s="142"/>
      <c r="D24" s="142"/>
      <c r="E24" s="142">
        <f>E26-35</f>
        <v>44092</v>
      </c>
      <c r="F24" s="142">
        <v>44141</v>
      </c>
      <c r="G24" s="142">
        <v>44204</v>
      </c>
      <c r="H24" s="93">
        <v>44267</v>
      </c>
      <c r="I24" s="187">
        <v>44330</v>
      </c>
      <c r="J24" s="217">
        <v>44323</v>
      </c>
      <c r="K24" s="159">
        <v>44316</v>
      </c>
      <c r="L24" s="127">
        <f>L25-7+1</f>
        <v>44349</v>
      </c>
      <c r="M24" s="127">
        <f>M25-7+1</f>
        <v>44372</v>
      </c>
      <c r="N24" s="127">
        <v>44365</v>
      </c>
      <c r="O24" s="127" t="s">
        <v>94</v>
      </c>
      <c r="P24" s="127">
        <v>44491</v>
      </c>
      <c r="Q24" s="127">
        <v>44560</v>
      </c>
      <c r="R24" s="127">
        <v>44624</v>
      </c>
    </row>
    <row r="25" spans="1:30" ht="18.75" customHeight="1" x14ac:dyDescent="0.3">
      <c r="B25" s="96" t="s">
        <v>56</v>
      </c>
      <c r="C25" s="142"/>
      <c r="D25" s="142"/>
      <c r="E25" s="143">
        <v>44099</v>
      </c>
      <c r="F25" s="143">
        <v>44148</v>
      </c>
      <c r="G25" s="169">
        <v>44211</v>
      </c>
      <c r="H25" s="93">
        <v>44274</v>
      </c>
      <c r="I25" s="189">
        <v>44337</v>
      </c>
      <c r="J25" s="217">
        <v>44330</v>
      </c>
      <c r="K25" s="159">
        <f>K26-30</f>
        <v>44323</v>
      </c>
      <c r="L25" s="127">
        <f>L26-30</f>
        <v>44355</v>
      </c>
      <c r="M25" s="127">
        <f>M26-30</f>
        <v>44378</v>
      </c>
      <c r="N25" s="127">
        <v>44372</v>
      </c>
      <c r="O25" s="127">
        <v>44449</v>
      </c>
      <c r="P25" s="127">
        <v>44498</v>
      </c>
      <c r="Q25" s="127">
        <v>44568</v>
      </c>
      <c r="R25" s="127">
        <v>44631</v>
      </c>
    </row>
    <row r="26" spans="1:30" ht="18.75" customHeight="1" x14ac:dyDescent="0.3">
      <c r="B26" s="99" t="s">
        <v>57</v>
      </c>
      <c r="C26" s="147">
        <v>44001</v>
      </c>
      <c r="D26" s="147">
        <v>44065</v>
      </c>
      <c r="E26" s="144">
        <v>44127</v>
      </c>
      <c r="F26" s="144">
        <v>44181</v>
      </c>
      <c r="G26" s="193">
        <v>44237</v>
      </c>
      <c r="H26" s="178">
        <v>44300</v>
      </c>
      <c r="I26" s="187">
        <v>44372</v>
      </c>
      <c r="J26" s="127">
        <v>44372</v>
      </c>
      <c r="K26" s="159">
        <f t="shared" ref="K26:M26" si="5">K27-9</f>
        <v>44353</v>
      </c>
      <c r="L26" s="127">
        <f t="shared" si="5"/>
        <v>44385</v>
      </c>
      <c r="M26" s="127">
        <f t="shared" si="5"/>
        <v>44408</v>
      </c>
      <c r="N26" s="127">
        <v>44408</v>
      </c>
      <c r="O26" s="127">
        <v>44474</v>
      </c>
      <c r="P26" s="127">
        <v>44540</v>
      </c>
      <c r="Q26" s="127">
        <v>44596</v>
      </c>
      <c r="R26" s="127">
        <v>44659</v>
      </c>
    </row>
    <row r="27" spans="1:30" ht="18.75" customHeight="1" x14ac:dyDescent="0.3">
      <c r="B27" s="96" t="s">
        <v>58</v>
      </c>
      <c r="C27" s="142">
        <v>44012</v>
      </c>
      <c r="D27" s="142">
        <v>33114</v>
      </c>
      <c r="E27" s="144">
        <v>44131</v>
      </c>
      <c r="F27" s="143">
        <v>44187</v>
      </c>
      <c r="G27" s="169">
        <f t="shared" ref="G27" si="6">G28-2</f>
        <v>44246</v>
      </c>
      <c r="H27" s="93">
        <v>44307</v>
      </c>
      <c r="I27" s="187">
        <f>I28-2</f>
        <v>44383</v>
      </c>
      <c r="J27" s="127">
        <v>44389</v>
      </c>
      <c r="K27" s="159">
        <v>44362</v>
      </c>
      <c r="L27" s="127">
        <f>L28-3</f>
        <v>44394</v>
      </c>
      <c r="M27" s="127">
        <v>44417</v>
      </c>
      <c r="N27" s="127">
        <v>44417</v>
      </c>
      <c r="O27" s="127">
        <f>O28-2</f>
        <v>44481</v>
      </c>
      <c r="P27" s="127">
        <f>P28-2</f>
        <v>44545</v>
      </c>
      <c r="Q27" s="127">
        <v>44608</v>
      </c>
      <c r="R27" s="127">
        <v>44673</v>
      </c>
    </row>
    <row r="28" spans="1:30" s="131" customFormat="1" ht="18.75" customHeight="1" x14ac:dyDescent="0.3">
      <c r="A28" s="128"/>
      <c r="B28" s="218" t="s">
        <v>95</v>
      </c>
      <c r="C28" s="94"/>
      <c r="D28" s="94"/>
      <c r="E28" s="127">
        <v>44137</v>
      </c>
      <c r="F28" s="127">
        <v>44188</v>
      </c>
      <c r="G28" s="94">
        <v>44248</v>
      </c>
      <c r="H28" s="94">
        <v>44309</v>
      </c>
      <c r="I28" s="127">
        <v>44385</v>
      </c>
      <c r="J28" s="127">
        <v>44390</v>
      </c>
      <c r="K28" s="127">
        <f>K31-10</f>
        <v>44365</v>
      </c>
      <c r="L28" s="127">
        <f>L31-3</f>
        <v>44397</v>
      </c>
      <c r="M28" s="127">
        <v>44420</v>
      </c>
      <c r="N28" s="127">
        <v>44419</v>
      </c>
      <c r="O28" s="127">
        <v>44483</v>
      </c>
      <c r="P28" s="127">
        <v>44547</v>
      </c>
      <c r="Q28" s="127">
        <v>44610</v>
      </c>
      <c r="R28" s="127">
        <v>44676</v>
      </c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</row>
    <row r="29" spans="1:30" ht="18.75" hidden="1" customHeight="1" x14ac:dyDescent="0.3">
      <c r="B29" s="96" t="s">
        <v>61</v>
      </c>
      <c r="C29" s="142">
        <v>44015</v>
      </c>
      <c r="D29" s="142">
        <v>44077</v>
      </c>
      <c r="E29" s="142">
        <v>44130</v>
      </c>
      <c r="F29" s="142">
        <v>44199</v>
      </c>
      <c r="G29" s="169">
        <v>44249</v>
      </c>
      <c r="H29" s="93">
        <v>44312</v>
      </c>
      <c r="I29" s="187">
        <v>44389</v>
      </c>
      <c r="J29" s="127">
        <v>44389</v>
      </c>
      <c r="K29" s="159">
        <v>44366</v>
      </c>
      <c r="L29" s="127">
        <v>44421</v>
      </c>
      <c r="M29" s="127">
        <v>44421</v>
      </c>
      <c r="N29" s="127"/>
      <c r="O29" s="201"/>
      <c r="P29" s="201"/>
      <c r="Q29" s="201"/>
      <c r="R29" s="201"/>
    </row>
    <row r="30" spans="1:30" ht="38.1" customHeight="1" x14ac:dyDescent="0.3">
      <c r="B30" s="212" t="s">
        <v>96</v>
      </c>
      <c r="C30" s="142"/>
      <c r="D30" s="142"/>
      <c r="E30" s="142"/>
      <c r="F30" s="142"/>
      <c r="G30" s="169"/>
      <c r="H30" s="93"/>
      <c r="I30" s="187"/>
      <c r="J30" s="127">
        <v>44392</v>
      </c>
      <c r="K30" s="159"/>
      <c r="L30" s="127"/>
      <c r="M30" s="127"/>
      <c r="N30" s="224" t="s">
        <v>97</v>
      </c>
      <c r="O30" s="201">
        <v>44488</v>
      </c>
      <c r="P30" s="201">
        <v>44565</v>
      </c>
      <c r="Q30" s="201">
        <v>44613</v>
      </c>
      <c r="R30" s="201">
        <v>44678</v>
      </c>
      <c r="S30" s="130" t="s">
        <v>98</v>
      </c>
    </row>
    <row r="31" spans="1:30" ht="18.75" customHeight="1" x14ac:dyDescent="0.3">
      <c r="B31" s="196" t="s">
        <v>62</v>
      </c>
      <c r="C31" s="197"/>
      <c r="D31" s="197"/>
      <c r="E31" s="197">
        <v>44139</v>
      </c>
      <c r="F31" s="197">
        <v>44202</v>
      </c>
      <c r="G31" s="197">
        <v>44258</v>
      </c>
      <c r="H31" s="197">
        <v>43956</v>
      </c>
      <c r="I31" s="198">
        <v>44398</v>
      </c>
      <c r="J31" s="127">
        <v>44404</v>
      </c>
      <c r="K31" s="198">
        <v>44375</v>
      </c>
      <c r="L31" s="198">
        <f>L33-7</f>
        <v>44400</v>
      </c>
      <c r="M31" s="127">
        <v>44433</v>
      </c>
      <c r="N31" s="127">
        <v>44425</v>
      </c>
      <c r="O31" s="201">
        <v>44490</v>
      </c>
      <c r="P31" s="201">
        <v>44566</v>
      </c>
      <c r="Q31" s="201">
        <v>44615</v>
      </c>
      <c r="R31" s="201" t="s">
        <v>99</v>
      </c>
      <c r="S31" s="130" t="s">
        <v>98</v>
      </c>
    </row>
    <row r="32" spans="1:30" s="131" customFormat="1" ht="43.5" customHeight="1" x14ac:dyDescent="0.3">
      <c r="A32" s="128"/>
      <c r="B32" s="226" t="s">
        <v>100</v>
      </c>
      <c r="C32" s="94"/>
      <c r="D32" s="94"/>
      <c r="E32" s="94"/>
      <c r="F32" s="94"/>
      <c r="G32" s="94"/>
      <c r="H32" s="94"/>
      <c r="I32" s="127"/>
      <c r="J32" s="127">
        <v>44399</v>
      </c>
      <c r="K32" s="127"/>
      <c r="L32" s="127"/>
      <c r="M32" s="127"/>
      <c r="N32" s="204">
        <v>44426</v>
      </c>
      <c r="O32" s="204">
        <v>44491</v>
      </c>
      <c r="P32" s="204">
        <v>44567</v>
      </c>
      <c r="Q32" s="204">
        <v>44616</v>
      </c>
      <c r="R32" s="204">
        <v>44683</v>
      </c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</row>
    <row r="33" spans="1:30" s="66" customFormat="1" ht="51" customHeight="1" x14ac:dyDescent="0.3">
      <c r="A33" s="68"/>
      <c r="B33" s="210" t="s">
        <v>101</v>
      </c>
      <c r="C33" s="197" t="e">
        <f>#REF!-100</f>
        <v>#REF!</v>
      </c>
      <c r="D33" s="197" t="e">
        <f>#REF!-100</f>
        <v>#REF!</v>
      </c>
      <c r="E33" s="197">
        <v>44141</v>
      </c>
      <c r="F33" s="197">
        <v>44204</v>
      </c>
      <c r="G33" s="197">
        <v>44260</v>
      </c>
      <c r="H33" s="197">
        <v>44323</v>
      </c>
      <c r="I33" s="198">
        <f>I35-91</f>
        <v>44407</v>
      </c>
      <c r="J33" s="221" t="s">
        <v>102</v>
      </c>
      <c r="K33" s="199">
        <v>44377</v>
      </c>
      <c r="L33" s="198">
        <f>L35-91</f>
        <v>44407</v>
      </c>
      <c r="M33" s="127">
        <f>M35-91</f>
        <v>44442</v>
      </c>
      <c r="N33" s="127">
        <v>44434</v>
      </c>
      <c r="O33" s="127">
        <v>44504</v>
      </c>
      <c r="P33" s="127">
        <v>44571</v>
      </c>
      <c r="Q33" s="127">
        <v>44623</v>
      </c>
      <c r="R33" s="127">
        <f>R35-91</f>
        <v>44686</v>
      </c>
    </row>
    <row r="34" spans="1:30" s="70" customFormat="1" ht="18.75" hidden="1" customHeight="1" x14ac:dyDescent="0.3">
      <c r="A34" s="69"/>
      <c r="B34" s="97" t="s">
        <v>64</v>
      </c>
      <c r="C34" s="148"/>
      <c r="D34" s="148"/>
      <c r="E34" s="98">
        <f>E35-E33</f>
        <v>90</v>
      </c>
      <c r="F34" s="98">
        <f>F35-F33</f>
        <v>86</v>
      </c>
      <c r="G34" s="98">
        <f t="shared" ref="G34:H34" si="7">G35-G33</f>
        <v>90</v>
      </c>
      <c r="H34" s="98">
        <f t="shared" si="7"/>
        <v>90</v>
      </c>
      <c r="I34" s="190">
        <v>-90</v>
      </c>
      <c r="J34" s="133">
        <v>-90</v>
      </c>
      <c r="K34" s="162">
        <v>-90</v>
      </c>
      <c r="L34" s="133">
        <v>-90</v>
      </c>
      <c r="M34" s="133">
        <v>-90</v>
      </c>
      <c r="N34" s="133"/>
      <c r="O34" s="133">
        <v>-90</v>
      </c>
      <c r="P34" s="133">
        <v>-90</v>
      </c>
      <c r="Q34" s="133">
        <v>-90</v>
      </c>
      <c r="R34" s="133">
        <v>-90</v>
      </c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</row>
    <row r="35" spans="1:30" s="70" customFormat="1" ht="18.75" customHeight="1" thickBot="1" x14ac:dyDescent="0.35">
      <c r="A35" s="69"/>
      <c r="B35" s="96" t="s">
        <v>65</v>
      </c>
      <c r="C35" s="142">
        <f>C36-64</f>
        <v>44103</v>
      </c>
      <c r="D35" s="142">
        <f>D36-64</f>
        <v>44164</v>
      </c>
      <c r="E35" s="93">
        <f>E36-60</f>
        <v>44231</v>
      </c>
      <c r="F35" s="93">
        <f t="shared" ref="F35:R35" si="8">F36-60</f>
        <v>44290</v>
      </c>
      <c r="G35" s="93">
        <f t="shared" si="8"/>
        <v>44350</v>
      </c>
      <c r="H35" s="93">
        <f t="shared" si="8"/>
        <v>44413</v>
      </c>
      <c r="I35" s="187">
        <f t="shared" si="8"/>
        <v>44498</v>
      </c>
      <c r="J35" s="127">
        <v>44498</v>
      </c>
      <c r="K35" s="166">
        <f t="shared" si="8"/>
        <v>44498</v>
      </c>
      <c r="L35" s="127">
        <f t="shared" si="8"/>
        <v>44498</v>
      </c>
      <c r="M35" s="127">
        <f t="shared" si="8"/>
        <v>44533</v>
      </c>
      <c r="N35" s="127">
        <f t="shared" si="8"/>
        <v>44533</v>
      </c>
      <c r="O35" s="127">
        <f>O36-60</f>
        <v>44595</v>
      </c>
      <c r="P35" s="127">
        <f t="shared" si="8"/>
        <v>44651</v>
      </c>
      <c r="Q35" s="127">
        <f t="shared" si="8"/>
        <v>44714</v>
      </c>
      <c r="R35" s="127">
        <f t="shared" si="8"/>
        <v>44777</v>
      </c>
      <c r="S35" s="170" t="s">
        <v>103</v>
      </c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</row>
    <row r="36" spans="1:30" s="141" customFormat="1" ht="39.950000000000003" customHeight="1" thickBot="1" x14ac:dyDescent="0.35">
      <c r="A36" s="139"/>
      <c r="B36" s="136" t="s">
        <v>67</v>
      </c>
      <c r="C36" s="149">
        <v>44167</v>
      </c>
      <c r="D36" s="134">
        <v>44228</v>
      </c>
      <c r="E36" s="134">
        <v>44291</v>
      </c>
      <c r="F36" s="134">
        <v>44350</v>
      </c>
      <c r="G36" s="134">
        <v>44410</v>
      </c>
      <c r="H36" s="134">
        <v>44473</v>
      </c>
      <c r="I36" s="189">
        <v>44558</v>
      </c>
      <c r="J36" s="223">
        <v>44558</v>
      </c>
      <c r="K36" s="167">
        <v>44558</v>
      </c>
      <c r="L36" s="134">
        <v>44558</v>
      </c>
      <c r="M36" s="134">
        <v>44593</v>
      </c>
      <c r="N36" s="134">
        <v>44593</v>
      </c>
      <c r="O36" s="134">
        <v>44655</v>
      </c>
      <c r="P36" s="134">
        <v>44711</v>
      </c>
      <c r="Q36" s="134">
        <v>44774</v>
      </c>
      <c r="R36" s="134">
        <v>44837</v>
      </c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</row>
    <row r="37" spans="1:30" s="10" customFormat="1" ht="18.75" customHeight="1" x14ac:dyDescent="0.3">
      <c r="A37" s="9"/>
      <c r="B37" s="96" t="s">
        <v>104</v>
      </c>
      <c r="C37" s="142"/>
      <c r="D37" s="142"/>
      <c r="E37" s="142">
        <v>44148</v>
      </c>
      <c r="F37" s="93">
        <v>44211</v>
      </c>
      <c r="G37" s="93">
        <v>44264</v>
      </c>
      <c r="H37" s="93">
        <v>44330</v>
      </c>
      <c r="I37" s="187">
        <f>I38-35</f>
        <v>44399</v>
      </c>
      <c r="J37" s="159">
        <f>J38-35</f>
        <v>44399</v>
      </c>
      <c r="K37" s="166">
        <f>K38-35</f>
        <v>44399</v>
      </c>
      <c r="L37" s="159">
        <f>L38-35</f>
        <v>44391</v>
      </c>
      <c r="M37" s="127">
        <v>44435</v>
      </c>
      <c r="N37" s="127">
        <v>44814</v>
      </c>
      <c r="O37" s="127">
        <f>(O38-35)</f>
        <v>44498</v>
      </c>
      <c r="P37" s="127">
        <f>(P38-35)</f>
        <v>44561</v>
      </c>
      <c r="Q37" s="127">
        <f>(Q38-35)</f>
        <v>44617</v>
      </c>
      <c r="R37" s="127">
        <f>(R38-35)</f>
        <v>44680</v>
      </c>
      <c r="S37" s="207"/>
    </row>
    <row r="38" spans="1:30" ht="18.75" customHeight="1" x14ac:dyDescent="0.3">
      <c r="B38" s="99" t="s">
        <v>70</v>
      </c>
      <c r="C38" s="147"/>
      <c r="D38" s="147"/>
      <c r="E38" s="147">
        <f>E39-10</f>
        <v>44184</v>
      </c>
      <c r="F38" s="100">
        <v>43873</v>
      </c>
      <c r="G38" s="100">
        <f t="shared" ref="G38" si="9">G39-10</f>
        <v>44292</v>
      </c>
      <c r="H38" s="100">
        <v>44361</v>
      </c>
      <c r="I38" s="187">
        <f>I39-7</f>
        <v>44434</v>
      </c>
      <c r="J38" s="159">
        <f>J39-7</f>
        <v>44434</v>
      </c>
      <c r="K38" s="166">
        <f>K39-7</f>
        <v>44434</v>
      </c>
      <c r="L38" s="127">
        <f>L39-15</f>
        <v>44426</v>
      </c>
      <c r="M38" s="127">
        <f>M39-15</f>
        <v>44471</v>
      </c>
      <c r="N38" s="127">
        <f>N39-10</f>
        <v>44476</v>
      </c>
      <c r="O38" s="127">
        <f>O39-15</f>
        <v>44533</v>
      </c>
      <c r="P38" s="127">
        <f>P39-15</f>
        <v>44596</v>
      </c>
      <c r="Q38" s="127">
        <f>Q39-15</f>
        <v>44652</v>
      </c>
      <c r="R38" s="127">
        <f>R39-15</f>
        <v>44715</v>
      </c>
    </row>
    <row r="39" spans="1:30" ht="18.75" customHeight="1" x14ac:dyDescent="0.3">
      <c r="B39" s="96" t="s">
        <v>71</v>
      </c>
      <c r="C39" s="142"/>
      <c r="D39" s="142"/>
      <c r="E39" s="142">
        <v>44194</v>
      </c>
      <c r="F39" s="93">
        <v>44246</v>
      </c>
      <c r="G39" s="93">
        <v>44302</v>
      </c>
      <c r="H39" s="93">
        <v>44369</v>
      </c>
      <c r="I39" s="187">
        <f>I41-75</f>
        <v>44441</v>
      </c>
      <c r="J39" s="159">
        <f>J41-75</f>
        <v>44441</v>
      </c>
      <c r="K39" s="166">
        <f>K41-75</f>
        <v>44441</v>
      </c>
      <c r="L39" s="127">
        <f t="shared" ref="L39:R39" si="10">(L41-75)</f>
        <v>44441</v>
      </c>
      <c r="M39" s="127">
        <f t="shared" si="10"/>
        <v>44486</v>
      </c>
      <c r="N39" s="127">
        <f t="shared" si="10"/>
        <v>44486</v>
      </c>
      <c r="O39" s="127">
        <f t="shared" si="10"/>
        <v>44548</v>
      </c>
      <c r="P39" s="127">
        <f t="shared" si="10"/>
        <v>44611</v>
      </c>
      <c r="Q39" s="127">
        <f t="shared" si="10"/>
        <v>44667</v>
      </c>
      <c r="R39" s="127">
        <f t="shared" si="10"/>
        <v>44730</v>
      </c>
    </row>
    <row r="40" spans="1:30" s="4" customFormat="1" ht="18.75" customHeight="1" x14ac:dyDescent="0.3">
      <c r="A40" s="3"/>
      <c r="B40" s="101" t="s">
        <v>72</v>
      </c>
      <c r="C40" s="142"/>
      <c r="D40" s="142"/>
      <c r="E40" s="142">
        <v>44204</v>
      </c>
      <c r="F40" s="93">
        <v>44260</v>
      </c>
      <c r="G40" s="93">
        <v>44316</v>
      </c>
      <c r="H40" s="93">
        <v>44378</v>
      </c>
      <c r="I40" s="187">
        <v>44440</v>
      </c>
      <c r="J40" s="159">
        <v>44440</v>
      </c>
      <c r="K40" s="166">
        <v>44440</v>
      </c>
      <c r="L40" s="127">
        <f t="shared" ref="L40:R41" si="11">L41-60</f>
        <v>44456</v>
      </c>
      <c r="M40" s="127">
        <f t="shared" si="11"/>
        <v>44501</v>
      </c>
      <c r="N40" s="127">
        <f t="shared" si="11"/>
        <v>44501</v>
      </c>
      <c r="O40" s="127">
        <f t="shared" si="11"/>
        <v>44563</v>
      </c>
      <c r="P40" s="127">
        <f t="shared" si="11"/>
        <v>44626</v>
      </c>
      <c r="Q40" s="127">
        <f t="shared" si="11"/>
        <v>44682</v>
      </c>
      <c r="R40" s="127">
        <f t="shared" si="11"/>
        <v>44745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s="4" customFormat="1" ht="18.75" customHeight="1" thickBot="1" x14ac:dyDescent="0.35">
      <c r="A41" s="3"/>
      <c r="B41" s="96" t="s">
        <v>73</v>
      </c>
      <c r="C41" s="142">
        <f>C42-64</f>
        <v>44136</v>
      </c>
      <c r="D41" s="142">
        <f>D42-64</f>
        <v>44192</v>
      </c>
      <c r="E41" s="93">
        <f>E42-60</f>
        <v>44259</v>
      </c>
      <c r="F41" s="93">
        <f t="shared" ref="F41:H41" si="12">F42-60</f>
        <v>44322</v>
      </c>
      <c r="G41" s="93">
        <f t="shared" si="12"/>
        <v>44379</v>
      </c>
      <c r="H41" s="93">
        <f t="shared" si="12"/>
        <v>44441</v>
      </c>
      <c r="I41" s="187">
        <f>I42-60</f>
        <v>44516</v>
      </c>
      <c r="J41" s="159">
        <f>J42-60</f>
        <v>44516</v>
      </c>
      <c r="K41" s="166">
        <f>K42-60</f>
        <v>44516</v>
      </c>
      <c r="L41" s="127">
        <f t="shared" si="11"/>
        <v>44516</v>
      </c>
      <c r="M41" s="127">
        <f t="shared" si="11"/>
        <v>44561</v>
      </c>
      <c r="N41" s="127">
        <f t="shared" si="11"/>
        <v>44561</v>
      </c>
      <c r="O41" s="127">
        <f t="shared" si="11"/>
        <v>44623</v>
      </c>
      <c r="P41" s="127">
        <f t="shared" si="11"/>
        <v>44686</v>
      </c>
      <c r="Q41" s="127">
        <f t="shared" si="11"/>
        <v>44742</v>
      </c>
      <c r="R41" s="127">
        <f t="shared" si="11"/>
        <v>44805</v>
      </c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s="138" customFormat="1" ht="18.75" customHeight="1" x14ac:dyDescent="0.3">
      <c r="A42" s="135"/>
      <c r="B42" s="136" t="s">
        <v>74</v>
      </c>
      <c r="C42" s="149">
        <v>44200</v>
      </c>
      <c r="D42" s="134">
        <v>44256</v>
      </c>
      <c r="E42" s="134">
        <v>44319</v>
      </c>
      <c r="F42" s="134">
        <v>44382</v>
      </c>
      <c r="G42" s="134">
        <v>44439</v>
      </c>
      <c r="H42" s="134">
        <v>44501</v>
      </c>
      <c r="I42" s="189">
        <v>44576</v>
      </c>
      <c r="J42" s="195">
        <v>44576</v>
      </c>
      <c r="K42" s="167">
        <v>44576</v>
      </c>
      <c r="L42" s="195">
        <v>44576</v>
      </c>
      <c r="M42" s="134">
        <v>44621</v>
      </c>
      <c r="N42" s="134">
        <v>44621</v>
      </c>
      <c r="O42" s="134">
        <v>44683</v>
      </c>
      <c r="P42" s="134">
        <v>44746</v>
      </c>
      <c r="Q42" s="134">
        <v>44802</v>
      </c>
      <c r="R42" s="134">
        <v>44865</v>
      </c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</row>
    <row r="43" spans="1:30" s="83" customFormat="1" ht="18.75" customHeight="1" x14ac:dyDescent="0.3">
      <c r="A43" s="84"/>
      <c r="B43" s="85"/>
      <c r="C43" s="86"/>
      <c r="D43" s="86"/>
      <c r="E43" s="86"/>
      <c r="F43" s="86"/>
      <c r="G43" s="86"/>
      <c r="H43" s="86"/>
      <c r="I43" s="191"/>
      <c r="J43" s="87"/>
      <c r="K43" s="163"/>
      <c r="L43" s="87"/>
      <c r="M43" s="87"/>
      <c r="N43" s="87"/>
      <c r="O43" s="87"/>
      <c r="P43" s="87"/>
      <c r="Q43" s="87"/>
      <c r="R43" s="87"/>
    </row>
    <row r="44" spans="1:30" s="83" customFormat="1" ht="18.75" customHeight="1" x14ac:dyDescent="0.3">
      <c r="A44" s="84"/>
      <c r="B44" s="85"/>
      <c r="C44" s="86"/>
      <c r="D44" s="86"/>
      <c r="E44" s="88"/>
      <c r="F44" s="125"/>
      <c r="G44" s="86"/>
      <c r="H44" s="86"/>
      <c r="I44" s="191"/>
      <c r="J44" s="87"/>
      <c r="K44" s="163"/>
      <c r="L44" s="87"/>
      <c r="M44" s="87"/>
      <c r="N44" s="87"/>
      <c r="O44" s="87"/>
      <c r="P44" s="87"/>
      <c r="Q44" s="87"/>
      <c r="R44" s="87"/>
    </row>
    <row r="45" spans="1:30" ht="18.75" customHeight="1" x14ac:dyDescent="0.3">
      <c r="B45" s="2"/>
      <c r="F45" s="126"/>
      <c r="G45" s="126"/>
      <c r="H45" s="126"/>
    </row>
    <row r="46" spans="1:30" ht="18.75" customHeight="1" x14ac:dyDescent="0.3">
      <c r="B46" s="2"/>
      <c r="D46" s="8"/>
      <c r="F46" s="126"/>
      <c r="G46" s="126"/>
      <c r="H46" s="126"/>
    </row>
    <row r="47" spans="1:30" ht="18.75" customHeight="1" x14ac:dyDescent="0.3">
      <c r="F47" s="126"/>
      <c r="G47" s="126"/>
      <c r="H47" s="126"/>
    </row>
    <row r="48" spans="1:30" ht="18.75" customHeight="1" x14ac:dyDescent="0.3">
      <c r="B48" s="2"/>
    </row>
    <row r="49" spans="2:2" ht="18.75" customHeight="1" x14ac:dyDescent="0.3">
      <c r="B49" s="2"/>
    </row>
    <row r="50" spans="2:2" ht="18.75" customHeight="1" x14ac:dyDescent="0.3">
      <c r="B50" s="2"/>
    </row>
  </sheetData>
  <autoFilter ref="B8:H8" xr:uid="{00000000-0009-0000-0000-000006000000}"/>
  <pageMargins left="0.25" right="0.25" top="0.75" bottom="0.75" header="0.3" footer="0.3"/>
  <pageSetup paperSize="3" scale="78" fitToHeight="0" orientation="portrait" r:id="rId1"/>
  <headerFooter>
    <oddHeader>&amp;L&amp;D&amp;R&amp;F</oddHead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54" operator="between" id="{60A35F8B-5FA6-4151-8451-F4B98BFFF22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C10:I12 C42:H44 C29:D30 I29:I30 C14:I14 C31:I35 C22:I28 I42 C37:I41 C36:H36</xm:sqref>
        </x14:conditionalFormatting>
        <x14:conditionalFormatting xmlns:xm="http://schemas.microsoft.com/office/excel/2006/main">
          <x14:cfRule type="cellIs" priority="1553" operator="between" id="{4349E832-24EF-43F8-A1FA-4782B0F2D5D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D8:G8 D45:G1048576 C10:I12 C42:H44 C29:D30 I29:I30 C14:I14 C31:I35 C22:I28 I42 C37:I41 C36:H36</xm:sqref>
        </x14:conditionalFormatting>
        <x14:conditionalFormatting xmlns:xm="http://schemas.microsoft.com/office/excel/2006/main">
          <x14:cfRule type="cellIs" priority="1551" operator="equal" id="{70FFC3A4-5943-4383-A91A-A11C9DDBCD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2" operator="equal" id="{3D960C41-4194-4230-9B65-399D271FC43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D8 C10:I12 D42:D1048576 C29:D30 I29:I30 C14:I14 C31:I35 C22:I28 C37:I41 C36:H36</xm:sqref>
        </x14:conditionalFormatting>
        <x14:conditionalFormatting xmlns:xm="http://schemas.microsoft.com/office/excel/2006/main">
          <x14:cfRule type="cellIs" priority="1548" operator="equal" id="{2DCB886C-302A-48FD-BEFC-81EC4D9133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49" operator="equal" id="{385E9C7F-1FCB-4B3A-817F-5639B9473F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0" operator="equal" id="{2B7D1068-CA6A-4989-A2E8-79D13F722A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C8:I8 C29:D30 I29:I30 C14:I14 C22:I28 C31:I35 C37:I1048576 C36:H36 C10:I12</xm:sqref>
        </x14:conditionalFormatting>
        <x14:conditionalFormatting xmlns:xm="http://schemas.microsoft.com/office/excel/2006/main">
          <x14:cfRule type="cellIs" priority="1546" operator="between" id="{E7C0D58B-CB59-43F2-A19A-40CAB7B35BA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47" operator="equal" id="{2AB2D909-6179-4AA6-BF63-70B21E870F9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C8:I8 C29:D30 I29:I30 C14:I14 C22:I28 C31:I35 C37:I1048576 C36:H36 C10:I12</xm:sqref>
        </x14:conditionalFormatting>
        <x14:conditionalFormatting xmlns:xm="http://schemas.microsoft.com/office/excel/2006/main">
          <x14:cfRule type="cellIs" priority="1544" operator="equal" id="{10DDA671-01A0-4E14-9C76-2030E43B98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45" operator="equal" id="{9CF94B6E-4866-4324-84E4-8F6892B3DE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E8:I8 C8 D41:H41 C36:C37 C39:C1048576 C33:I35 E42:H1048576 I41:I1048576</xm:sqref>
        </x14:conditionalFormatting>
        <x14:conditionalFormatting xmlns:xm="http://schemas.microsoft.com/office/excel/2006/main">
          <x14:cfRule type="cellIs" priority="1543" operator="between" id="{D0424F7E-694E-4BD1-8C7D-236A0037767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C42:C45 C8 C33:H34 C21:I21 D31:I32 D29:D30 I29:I30 C24:C25 C40:I40 C14 C18:I19 D35:H35 C29:C32 C35:C37 I33:I35 E37:I37 E36:H36 C10:C12</xm:sqref>
        </x14:conditionalFormatting>
        <x14:conditionalFormatting xmlns:xm="http://schemas.microsoft.com/office/excel/2006/main">
          <x14:cfRule type="cellIs" priority="1541" operator="equal" id="{F482192E-9845-4AAB-BE0F-7A91CD9870E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42" operator="equal" id="{AA632D91-B40C-4DD0-BB85-D52DD7ED54C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C42:C45 C8 C21:I21 C37:I37 D29:D30 I29:I30 C24:C25 C40:I40 C14 C18:I19 D31:I35 C29:C36 D36:H36 C10:C12</xm:sqref>
        </x14:conditionalFormatting>
        <x14:conditionalFormatting xmlns:xm="http://schemas.microsoft.com/office/excel/2006/main">
          <x14:cfRule type="cellIs" priority="1538" operator="equal" id="{1003A529-C205-42AE-B345-DC7099405C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39" operator="equal" id="{3E43D4C1-4A80-482D-9FCA-C266F7DF318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40" operator="equal" id="{FABD9DF8-1D52-4C9B-9C8D-86C6B72750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C42:C44 C10:C12 C21:I21 C37:I37 D29:D30 I29:I30 C24:C25 C40:I40 C14 C18:I19 D31:I35 C29:C36 D36:H36</xm:sqref>
        </x14:conditionalFormatting>
        <x14:conditionalFormatting xmlns:xm="http://schemas.microsoft.com/office/excel/2006/main">
          <x14:cfRule type="cellIs" priority="1537" operator="between" id="{1BD91561-9B25-46DE-9985-2ECFFC2A501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C42:C44 C10:C12 C21:I21 C37:I37 D29:D30 I29:I30 C24:C25 C40:H40 I40:I44 C14 C18:I19 D31:I35 C29:C36 D36:H36</xm:sqref>
        </x14:conditionalFormatting>
        <x14:conditionalFormatting xmlns:xm="http://schemas.microsoft.com/office/excel/2006/main">
          <x14:cfRule type="cellIs" priority="1536" operator="between" id="{E645FE3A-1831-4E68-8D8B-A35DC9ED067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D36:D37 I41:I44 D33:I35 C34:C35</xm:sqref>
        </x14:conditionalFormatting>
        <x14:conditionalFormatting xmlns:xm="http://schemas.microsoft.com/office/excel/2006/main">
          <x14:cfRule type="cellIs" priority="1534" operator="between" id="{2D7DD9E5-E9AF-406E-86D3-E7EA2A49A25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35" operator="equal" id="{65D834C4-1BE4-43E0-8297-6EE25D923A1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C29:D32 I29:I30 D33:D37 E31:I35</xm:sqref>
        </x14:conditionalFormatting>
        <x14:conditionalFormatting xmlns:xm="http://schemas.microsoft.com/office/excel/2006/main">
          <x14:cfRule type="cellIs" priority="1532" operator="between" id="{0B36AE22-9612-4AEB-8CA2-DEA348EBB3D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33" operator="equal" id="{43909C72-27FD-407E-AD87-B6240A709D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C42:C45 C8 C33:H34 C21:I21 C24:C25 C40:I40 C14 C18:I19 D35:H35 C29:C32 C35:C37 I33:I35 E37:I37 E36:H36 C10:C12</xm:sqref>
        </x14:conditionalFormatting>
        <x14:conditionalFormatting xmlns:xm="http://schemas.microsoft.com/office/excel/2006/main">
          <x14:cfRule type="cellIs" priority="1530" operator="between" id="{3BE9E9D2-9116-41D0-8080-28294A6D922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31" operator="equal" id="{8D285856-15D5-46B9-98F2-EAC4A2E0C6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C34:H35</xm:sqref>
        </x14:conditionalFormatting>
        <x14:conditionalFormatting xmlns:xm="http://schemas.microsoft.com/office/excel/2006/main">
          <x14:cfRule type="cellIs" priority="1529" operator="between" id="{85AFC935-4AF4-461F-A556-C730FF911F2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27" operator="equal" id="{B9CB1E87-7558-42D1-9D8A-3BABAEF2CE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8" operator="equal" id="{1BBBA078-CDE6-4E4B-8677-19FC27F09F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24" operator="equal" id="{B25BCB0C-34E3-4969-BDA5-A899333924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5" operator="equal" id="{159958D2-E7AE-48C8-9F6C-6EEFB9EE2D9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26" operator="equal" id="{862D7967-488C-428F-9795-BF7207FE52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23" operator="between" id="{0CF3F35D-491B-47CD-B737-3813BB16A69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21" operator="between" id="{605300A6-F9CB-4832-98F4-7DC31410BE0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22" operator="equal" id="{35428DE2-124A-46C4-B6AB-B649D0844CF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C17:I18</xm:sqref>
        </x14:conditionalFormatting>
        <x14:conditionalFormatting xmlns:xm="http://schemas.microsoft.com/office/excel/2006/main">
          <x14:cfRule type="cellIs" priority="1520" operator="between" id="{F533BDD3-3E35-4F89-85CC-E7D54870872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19" operator="between" id="{EA1BF8DC-052E-4F6C-867A-F722A590698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17" operator="equal" id="{E6B07AD4-4BED-4BE2-A9C0-49866E84BEA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18" operator="equal" id="{4135F6C6-8019-4751-B54D-CA1AF0AC29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14" operator="equal" id="{2FACF2C7-01DC-4FF7-B9E3-B3AC8C6B7A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15" operator="equal" id="{3110F686-534B-4A9F-93E8-7DD4F8C65D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16" operator="equal" id="{D1120918-A7B8-45F1-A047-2A30E8B144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12" operator="between" id="{F814E474-6332-43A2-B296-43D9A0B2768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13" operator="equal" id="{CD7F0072-EBE7-4461-8315-D2B55CA1A4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C15:I15</xm:sqref>
        </x14:conditionalFormatting>
        <x14:conditionalFormatting xmlns:xm="http://schemas.microsoft.com/office/excel/2006/main">
          <x14:cfRule type="cellIs" priority="1511" operator="between" id="{B0E85A7F-6083-431C-81CE-0E6581D6B74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09" operator="equal" id="{9A90080D-E4C8-4964-9902-DFC3001ED0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10" operator="equal" id="{EE65256B-2230-4BB8-A4C8-403625C47A1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06" operator="equal" id="{1558FD35-50DD-47EE-9E11-1414B02C2E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07" operator="equal" id="{8CCE9698-5814-4C98-8FD1-E8FF596E50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08" operator="equal" id="{021D2F8D-1B66-4FAF-B97F-7AF63C3EDD8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05" operator="between" id="{18ED9420-8781-46E7-A24F-3DDAC82BCFC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503" operator="between" id="{0C9E9F91-B964-46EB-9872-1B4D64D5B26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04" operator="equal" id="{46A4ECDD-DE67-41B2-A4FB-07373602D64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cellIs" priority="1484" operator="between" id="{362DA36D-0A94-44F1-A954-092A0E69C24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83" operator="between" id="{96CFC2E8-AD99-4FB7-97A3-E59756BB526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81" operator="equal" id="{12942E0C-1811-48EC-A1FD-A83AA1527C7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82" operator="equal" id="{A7F4C3E4-D215-46E5-B7E2-2D03DD7B47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78" operator="equal" id="{4A25CF71-DEB0-4F81-8063-A3006C76C3C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79" operator="equal" id="{FF1F7486-365C-40F7-8D4A-04EB461767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80" operator="equal" id="{046D8FFD-F895-4332-9966-6D65EBA1A43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76" operator="between" id="{00273C76-F22D-443E-AF00-F7166E15EC9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77" operator="equal" id="{7B8739F6-1482-4EC1-81A8-95031B90522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75" operator="between" id="{201B6BF2-F267-4C52-B169-45677A4A922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73" operator="equal" id="{0C2AEC5A-0989-48F8-B56B-F31D43851D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74" operator="equal" id="{950AD005-CAE9-4C97-936F-DB34CB7EA7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70" operator="equal" id="{CB6B0670-C758-4613-BCB6-B937E78F14D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71" operator="equal" id="{78C601A7-6390-4C04-8FD2-97E0369C98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72" operator="equal" id="{1A6C5D62-9EB7-4BDF-9490-3608C2C92B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69" operator="between" id="{37E00EB7-6D72-49CC-95E1-235410E8D15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67" operator="between" id="{70A07A99-C172-41FD-BCDA-0C03B8EE429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68" operator="equal" id="{18FC9E2C-C579-4391-B0FD-A2BE0F55A7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E29:H30</xm:sqref>
        </x14:conditionalFormatting>
        <x14:conditionalFormatting xmlns:xm="http://schemas.microsoft.com/office/excel/2006/main">
          <x14:cfRule type="cellIs" priority="1465" operator="between" id="{9CA6518C-CA38-4B7E-AB14-5B18BD8244E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66" operator="equal" id="{B0F8B3EA-E081-40EA-9AE6-050C36C6B3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ellIs" priority="1464" operator="between" id="{0AB7845C-BD21-4F00-80B6-7FD63DC794C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N11:N12 N22:N26 I36 N34 N28:N32 N36</xm:sqref>
        </x14:conditionalFormatting>
        <x14:conditionalFormatting xmlns:xm="http://schemas.microsoft.com/office/excel/2006/main">
          <x14:cfRule type="cellIs" priority="1463" operator="between" id="{E47B4AC9-274D-48F0-848B-11827CB5678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N11:N12 N22:N26 I36 N34 N28:N32 N36</xm:sqref>
        </x14:conditionalFormatting>
        <x14:conditionalFormatting xmlns:xm="http://schemas.microsoft.com/office/excel/2006/main">
          <x14:cfRule type="cellIs" priority="1461" operator="equal" id="{686B9B86-8609-4AF7-A565-6551217AFE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62" operator="equal" id="{CDC84A24-7C32-4F3D-89A0-FA04DEF53B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N11:N12 N22:N26 I36 N34 N28:N32 N36</xm:sqref>
        </x14:conditionalFormatting>
        <x14:conditionalFormatting xmlns:xm="http://schemas.microsoft.com/office/excel/2006/main">
          <x14:cfRule type="cellIs" priority="1458" operator="equal" id="{1F46D4B7-472B-4472-A49F-BADE00C1EA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9" operator="equal" id="{79A0B39D-A100-4AB9-BBC5-1016911C47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60" operator="equal" id="{91A85EA8-A504-416E-989A-9B403B3740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 N22:N26 I36 N34 N11:N12 N28:N32 N42:N1048576 N36</xm:sqref>
        </x14:conditionalFormatting>
        <x14:conditionalFormatting xmlns:xm="http://schemas.microsoft.com/office/excel/2006/main">
          <x14:cfRule type="cellIs" priority="1456" operator="between" id="{956397DB-D0D1-4CB3-A13C-7E24EEE360D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57" operator="equal" id="{9A203727-0F5F-4C6C-B10B-DB9739116FF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 N22:N26 I36 N34 N11:N12 N28:N32 N42:N1048576 N36</xm:sqref>
        </x14:conditionalFormatting>
        <x14:conditionalFormatting xmlns:xm="http://schemas.microsoft.com/office/excel/2006/main">
          <x14:cfRule type="cellIs" priority="1454" operator="equal" id="{C4F73B2D-F6D6-4E0C-96A9-BEA9D543A9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5" operator="equal" id="{A210E7CC-758B-4E55-84CF-898A5A5E8C2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N8 N42:N1048576 N34</xm:sqref>
        </x14:conditionalFormatting>
        <x14:conditionalFormatting xmlns:xm="http://schemas.microsoft.com/office/excel/2006/main">
          <x14:cfRule type="cellIs" priority="1453" operator="between" id="{6967DA41-7125-4B03-AC3B-C10BD1D6849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N21 N18:N19 N29:N32 I36 N34 N36</xm:sqref>
        </x14:conditionalFormatting>
        <x14:conditionalFormatting xmlns:xm="http://schemas.microsoft.com/office/excel/2006/main">
          <x14:cfRule type="cellIs" priority="1451" operator="equal" id="{F693A377-8510-47DE-B9E8-CF319C5B51D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2" operator="equal" id="{8E85980D-4A64-4544-A533-E4F366EA6D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N21 N18:N19 N29:N32 I36 N34 N36</xm:sqref>
        </x14:conditionalFormatting>
        <x14:conditionalFormatting xmlns:xm="http://schemas.microsoft.com/office/excel/2006/main">
          <x14:cfRule type="cellIs" priority="1448" operator="equal" id="{49F05C36-4F9F-48B9-9FBA-5B1AEE8853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49" operator="equal" id="{767FCD8E-1110-451F-82F6-4B1351F165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0" operator="equal" id="{3D43AD08-53E2-4FDC-A3DA-67CAAEE99E9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N21 N18:N19 N29:N32 I36 N34 N36</xm:sqref>
        </x14:conditionalFormatting>
        <x14:conditionalFormatting xmlns:xm="http://schemas.microsoft.com/office/excel/2006/main">
          <x14:cfRule type="cellIs" priority="1447" operator="between" id="{6FFF8AF6-A48A-4229-AE7D-D8F40874185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N21 N42:N44 N18:N19 N29:N32 I36 N34 N36</xm:sqref>
        </x14:conditionalFormatting>
        <x14:conditionalFormatting xmlns:xm="http://schemas.microsoft.com/office/excel/2006/main">
          <x14:cfRule type="cellIs" priority="1446" operator="between" id="{8A2FE304-F41C-4817-8918-5590402AE50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N42:N44 N34</xm:sqref>
        </x14:conditionalFormatting>
        <x14:conditionalFormatting xmlns:xm="http://schemas.microsoft.com/office/excel/2006/main">
          <x14:cfRule type="cellIs" priority="1444" operator="between" id="{8B44C760-B64D-4ACF-AE90-1962E18A760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45" operator="equal" id="{202BF253-9416-43DB-A150-B1230E8732B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N29:N32 N34</xm:sqref>
        </x14:conditionalFormatting>
        <x14:conditionalFormatting xmlns:xm="http://schemas.microsoft.com/office/excel/2006/main">
          <x14:cfRule type="cellIs" priority="1442" operator="between" id="{E09A4848-3C5C-415F-8DFE-4F5A646541F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43" operator="equal" id="{7F8060F0-3AF6-4D27-A5DD-42FBBBAE7AC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N21 N18:N19 N34 I36 N36</xm:sqref>
        </x14:conditionalFormatting>
        <x14:conditionalFormatting xmlns:xm="http://schemas.microsoft.com/office/excel/2006/main">
          <x14:cfRule type="cellIs" priority="1441" operator="between" id="{54942B51-641A-4955-964C-6B8E4613F3C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439" operator="equal" id="{38466561-2184-46EE-8A63-DF2FB908C1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40" operator="equal" id="{AD60801D-F33B-4B00-B833-F303F5E7863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436" operator="equal" id="{98A3F893-7A2F-4FB5-8C83-5932D4EDDB6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37" operator="equal" id="{FA9D3A73-527A-4300-9CC2-35165B5F4E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38" operator="equal" id="{DA5F3383-9A2A-47B6-8367-EF2647C198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435" operator="between" id="{B79693EB-B01A-49D2-A882-E4B1D42D196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433" operator="between" id="{D504F926-12A8-48CB-895B-DEFC4BA66F9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34" operator="equal" id="{AB03F9B2-C84B-45A1-96FD-E9B92ADC95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N17:N18</xm:sqref>
        </x14:conditionalFormatting>
        <x14:conditionalFormatting xmlns:xm="http://schemas.microsoft.com/office/excel/2006/main">
          <x14:cfRule type="cellIs" priority="1432" operator="between" id="{A856FA4B-8756-4E6A-92A7-8864385E3EA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431" operator="between" id="{FDF4CD73-C7EC-48CC-9885-532D749472B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429" operator="equal" id="{8173A858-953A-4C19-A46E-4E9AFCF457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30" operator="equal" id="{1C67E983-4724-43B0-A35F-78C3C7D2DCC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426" operator="equal" id="{38B55200-51BE-42E1-8D65-85E788D494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7" operator="equal" id="{DE0B95B3-8701-4780-A8EB-0AA947B08B1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28" operator="equal" id="{94A9E1B8-EF16-43A8-8B28-4BDD209F26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424" operator="between" id="{2382F8B2-F480-4A14-8E7B-0A9522AE928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25" operator="equal" id="{32F315C3-B00F-4429-AB12-5FE7B683E1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cellIs" priority="1413" operator="between" id="{C738D0D1-090B-4124-8854-EBEE15F1C10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14" operator="equal" id="{2A7C6937-6521-4F7F-B54B-7CC37571E7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ellIs" priority="1403" operator="between" id="{BB3A867E-6FA7-4C46-998E-C4047D44179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K10:K12 K14 K22:K35 K37:K42</xm:sqref>
        </x14:conditionalFormatting>
        <x14:conditionalFormatting xmlns:xm="http://schemas.microsoft.com/office/excel/2006/main">
          <x14:cfRule type="cellIs" priority="1402" operator="between" id="{6DF587BA-76EB-48B5-82BD-7916F28F741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K10:K12 K14 K22:K35 K37:K42</xm:sqref>
        </x14:conditionalFormatting>
        <x14:conditionalFormatting xmlns:xm="http://schemas.microsoft.com/office/excel/2006/main">
          <x14:cfRule type="cellIs" priority="1400" operator="equal" id="{B54125CE-7A98-44E9-8EFA-36B0A066FE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01" operator="equal" id="{D5832DC9-A63B-415F-ACBA-0B77943CCD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K10:K12 K14 K22:K35 K37:K41</xm:sqref>
        </x14:conditionalFormatting>
        <x14:conditionalFormatting xmlns:xm="http://schemas.microsoft.com/office/excel/2006/main">
          <x14:cfRule type="cellIs" priority="1397" operator="equal" id="{ECC4F782-7FE9-40A4-BC93-4C6CC4DA22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8" operator="equal" id="{272AA425-8EA3-4E35-B464-5F3785E3F6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9" operator="equal" id="{DAE056B7-50C2-4375-85D4-F67D21FF99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 K14 K22:K35 K37:K1048576 K10:K12</xm:sqref>
        </x14:conditionalFormatting>
        <x14:conditionalFormatting xmlns:xm="http://schemas.microsoft.com/office/excel/2006/main">
          <x14:cfRule type="cellIs" priority="1395" operator="between" id="{57810A28-ABEA-4C6C-AA57-544356E88F0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96" operator="equal" id="{3B788EAD-A23A-4AC1-9DEF-277B8291EB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 K14 K22:K35 K37:K1048576 K10:K12</xm:sqref>
        </x14:conditionalFormatting>
        <x14:conditionalFormatting xmlns:xm="http://schemas.microsoft.com/office/excel/2006/main">
          <x14:cfRule type="cellIs" priority="1393" operator="equal" id="{1CC895FF-A64B-4241-9BEA-17E396BA6D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4" operator="equal" id="{D51DA0F1-9CE1-4BEF-B23B-546F2E5909C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K8 K33:K35 K41:K1048576</xm:sqref>
        </x14:conditionalFormatting>
        <x14:conditionalFormatting xmlns:xm="http://schemas.microsoft.com/office/excel/2006/main">
          <x14:cfRule type="cellIs" priority="1392" operator="between" id="{11D4F5FC-4BEA-4F80-8307-B8CA53755DB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K21 K40 K18:K19 K29:K35 K37</xm:sqref>
        </x14:conditionalFormatting>
        <x14:conditionalFormatting xmlns:xm="http://schemas.microsoft.com/office/excel/2006/main">
          <x14:cfRule type="cellIs" priority="1390" operator="equal" id="{06D16669-5A2C-4B1F-900E-E2EE07C167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91" operator="equal" id="{DE49213B-C664-46B2-AF61-506EEA75E6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K21 K37 K40 K18:K19 K29:K35</xm:sqref>
        </x14:conditionalFormatting>
        <x14:conditionalFormatting xmlns:xm="http://schemas.microsoft.com/office/excel/2006/main">
          <x14:cfRule type="cellIs" priority="1387" operator="equal" id="{28EF7C63-21F8-4DBB-B7A2-20CB72374F4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8" operator="equal" id="{7DA1CC77-3A50-4749-9D85-09EBFC5EBD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89" operator="equal" id="{CEA5D323-95C9-4CE5-AAA9-E52797F919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K21 K37 K40 K18:K19 K29:K35</xm:sqref>
        </x14:conditionalFormatting>
        <x14:conditionalFormatting xmlns:xm="http://schemas.microsoft.com/office/excel/2006/main">
          <x14:cfRule type="cellIs" priority="1386" operator="between" id="{74C51D95-C7A6-4C94-905F-3F4600992BB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K21 K37 K40:K44 K18:K19 K29:K35</xm:sqref>
        </x14:conditionalFormatting>
        <x14:conditionalFormatting xmlns:xm="http://schemas.microsoft.com/office/excel/2006/main">
          <x14:cfRule type="cellIs" priority="1385" operator="between" id="{E8B15A5E-EF32-494A-B844-50B07EED4EF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K41:K44 K33:K35</xm:sqref>
        </x14:conditionalFormatting>
        <x14:conditionalFormatting xmlns:xm="http://schemas.microsoft.com/office/excel/2006/main">
          <x14:cfRule type="cellIs" priority="1383" operator="between" id="{46679BB1-940C-42CF-B37E-D53C4A4D873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84" operator="equal" id="{266FECBB-B0BE-4471-9217-7FE71CEE304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K29:K35</xm:sqref>
        </x14:conditionalFormatting>
        <x14:conditionalFormatting xmlns:xm="http://schemas.microsoft.com/office/excel/2006/main">
          <x14:cfRule type="cellIs" priority="1381" operator="between" id="{3368784F-2B5F-4C94-9AF1-02FA65A6DF2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82" operator="equal" id="{980DA32E-1E3D-4957-B7AB-A470FEDEAB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K21 K40 K18:K19 K33:K35 K37</xm:sqref>
        </x14:conditionalFormatting>
        <x14:conditionalFormatting xmlns:xm="http://schemas.microsoft.com/office/excel/2006/main">
          <x14:cfRule type="cellIs" priority="1380" operator="between" id="{0E3DF9F3-67C3-43DC-8AB9-9D26C63E9FC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378" operator="equal" id="{1D337202-3D98-4A30-89E8-45ED576A9F3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79" operator="equal" id="{01DE6C58-1F63-4A2A-A4D4-AEA0876722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375" operator="equal" id="{7B3AD6AB-04CB-4A97-BE46-18940DD7C0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76" operator="equal" id="{4EB24570-65E8-43AD-86F5-AC165FE024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77" operator="equal" id="{5522EE87-388D-4772-BC46-0EBE81E9D9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374" operator="between" id="{3C6B9208-6EFD-44B0-B76F-0EB683D66F2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372" operator="between" id="{84861A5B-B970-484F-968A-A244F6DC1A6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73" operator="equal" id="{7B309256-2008-43E5-8609-F183AE33BB8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K17:K18</xm:sqref>
        </x14:conditionalFormatting>
        <x14:conditionalFormatting xmlns:xm="http://schemas.microsoft.com/office/excel/2006/main">
          <x14:cfRule type="cellIs" priority="1371" operator="between" id="{FBBA8796-B750-4DBA-8A12-72F9FD26076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370" operator="between" id="{B3D60121-D2C0-4E84-A5C4-BBF0CACE9EB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368" operator="equal" id="{E0A98C26-FAB0-4D15-A0E4-1EC43820A4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69" operator="equal" id="{79B8A49C-D9F2-428C-B8A9-D68170D257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365" operator="equal" id="{C6EAF0A8-B9E0-47AA-93DF-8AA489F1299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66" operator="equal" id="{1BEBE761-346E-4E54-AAD1-174514BF617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67" operator="equal" id="{0F3C0ABF-6958-4B5B-803C-9F17FD8A11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363" operator="between" id="{F3B61339-82F8-4486-9798-02E0C9548B7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64" operator="equal" id="{52AD9C35-1A2A-47A4-96CF-A4D9D67B45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K15</xm:sqref>
        </x14:conditionalFormatting>
        <x14:conditionalFormatting xmlns:xm="http://schemas.microsoft.com/office/excel/2006/main">
          <x14:cfRule type="cellIs" priority="1352" operator="between" id="{92C9BC60-27CF-4E71-B15C-948716FF147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53" operator="equal" id="{A7E16412-FAAE-473D-96A4-9B0B7D3F08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ellIs" priority="1351" operator="between" id="{ABD41F31-0DDF-4E25-B2B0-D204C7B46C3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50" operator="between" id="{25190C30-AAF4-494B-8E5E-DF27D9BD2D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48" operator="equal" id="{EC300A46-54A5-4DD6-ACE4-BE4C89A78A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9" operator="equal" id="{0773DB45-D6FD-4790-941F-E5B7762A52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45" operator="equal" id="{AE1CE701-411E-4279-8FBE-5F3A3324732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6" operator="equal" id="{EA58BFED-08AF-4AC9-BB64-5E46BACA347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7" operator="equal" id="{1D8ADCE9-FC1A-4785-ADDD-422E03F746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43" operator="between" id="{AF985114-CD8A-4F5E-BA63-89F6CB91241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44" operator="equal" id="{BEE2D875-0408-4C0A-ABD0-27276805C09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42" operator="between" id="{666FACA2-B25A-4CB4-8270-E585AD617EF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40" operator="equal" id="{9FC7944F-1055-4232-A3BD-F9C90EEC62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1" operator="equal" id="{42CAB7DF-2293-4D6D-A8C0-B6FD00FAF0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37" operator="equal" id="{6BC72847-5355-44AE-90AE-7B59021B341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8" operator="equal" id="{70BD31FE-B23B-4CCE-958A-BA9A6392524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9" operator="equal" id="{34C232C4-1A85-4C51-B77B-8F9F460638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36" operator="between" id="{FB8EAE35-A551-4678-BB45-6EB1F8B5A24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34" operator="between" id="{8AC8DCEE-E42C-40E0-9240-F38D88A6E93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35" operator="equal" id="{B322E7CA-DBC2-4078-999F-FDC52F6CDC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33" operator="between" id="{D69F07C5-E6FB-4E41-9068-15403ED2786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J10:J12 J14 J22 J37:J42 J26:J35</xm:sqref>
        </x14:conditionalFormatting>
        <x14:conditionalFormatting xmlns:xm="http://schemas.microsoft.com/office/excel/2006/main">
          <x14:cfRule type="cellIs" priority="1332" operator="between" id="{5971DD47-785F-4A9E-AD70-061C7CA6929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J10:J12 J14 J22 J37:J42 J26:J35</xm:sqref>
        </x14:conditionalFormatting>
        <x14:conditionalFormatting xmlns:xm="http://schemas.microsoft.com/office/excel/2006/main">
          <x14:cfRule type="cellIs" priority="1330" operator="equal" id="{A3E14D3C-DC52-491C-9C68-C165A76339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31" operator="equal" id="{865EF436-86ED-4D4A-BEF5-AD97A8E73C3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J10:J12 J14 J22 J37:J41 J26:J35</xm:sqref>
        </x14:conditionalFormatting>
        <x14:conditionalFormatting xmlns:xm="http://schemas.microsoft.com/office/excel/2006/main">
          <x14:cfRule type="cellIs" priority="1327" operator="equal" id="{BCA302DD-0A3E-4CD0-A459-628EAF126C8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8" operator="equal" id="{AD6B7C5A-2ADC-4964-9CE7-162E97413CF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9" operator="equal" id="{3409A747-31B8-4CD7-A529-CA94800E7CA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J10:J12 J14 J22 J37:J1048576 J26:J35</xm:sqref>
        </x14:conditionalFormatting>
        <x14:conditionalFormatting xmlns:xm="http://schemas.microsoft.com/office/excel/2006/main">
          <x14:cfRule type="cellIs" priority="1325" operator="between" id="{1FA50E9D-CAE8-4B20-A454-23EBFF66908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26" operator="equal" id="{79045C91-6A66-4C81-A02D-F5507E3924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J10:J12 J14 J22 J37:J1048576 J26:J35</xm:sqref>
        </x14:conditionalFormatting>
        <x14:conditionalFormatting xmlns:xm="http://schemas.microsoft.com/office/excel/2006/main">
          <x14:cfRule type="cellIs" priority="1323" operator="equal" id="{D5BF6501-0419-421B-8520-518D0CD668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4" operator="equal" id="{B61C2721-EAAA-4DB0-A409-4C607B5F2B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J33:J35 J41:J1048576</xm:sqref>
        </x14:conditionalFormatting>
        <x14:conditionalFormatting xmlns:xm="http://schemas.microsoft.com/office/excel/2006/main">
          <x14:cfRule type="cellIs" priority="1322" operator="between" id="{9782AF11-AE81-4F46-B207-97F88238928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J21 J40 J18:J19 J29:J35 J37</xm:sqref>
        </x14:conditionalFormatting>
        <x14:conditionalFormatting xmlns:xm="http://schemas.microsoft.com/office/excel/2006/main">
          <x14:cfRule type="cellIs" priority="1320" operator="equal" id="{76E87D3A-7A91-4610-AFE9-2339832D322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21" operator="equal" id="{DF398CCE-F9A4-4AF8-A144-105E2075AB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J21 J37 J40 J18:J19 J29:J35</xm:sqref>
        </x14:conditionalFormatting>
        <x14:conditionalFormatting xmlns:xm="http://schemas.microsoft.com/office/excel/2006/main">
          <x14:cfRule type="cellIs" priority="1317" operator="equal" id="{AC123BB5-91B8-4114-9657-596E443482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18" operator="equal" id="{E7BFF07F-B769-4946-A0EA-6D6108AD04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19" operator="equal" id="{8D3EF623-2B3F-4B37-B557-D23EAE8018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J21 J37 J40 J18:J19 J29:J35</xm:sqref>
        </x14:conditionalFormatting>
        <x14:conditionalFormatting xmlns:xm="http://schemas.microsoft.com/office/excel/2006/main">
          <x14:cfRule type="cellIs" priority="1316" operator="between" id="{A6582904-F449-4EC1-9267-992C93E16F4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J21 J37 J40:J44 J18:J19 J29:J35</xm:sqref>
        </x14:conditionalFormatting>
        <x14:conditionalFormatting xmlns:xm="http://schemas.microsoft.com/office/excel/2006/main">
          <x14:cfRule type="cellIs" priority="1315" operator="between" id="{0597F15D-FD7C-494D-9078-3DD2BA08775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J41:J44 J33:J35</xm:sqref>
        </x14:conditionalFormatting>
        <x14:conditionalFormatting xmlns:xm="http://schemas.microsoft.com/office/excel/2006/main">
          <x14:cfRule type="cellIs" priority="1313" operator="between" id="{4A8561C9-3DD3-46B7-8074-43D1C023EBC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4" operator="equal" id="{E6F855FA-7898-4719-8C2C-25EE467427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J29:J35</xm:sqref>
        </x14:conditionalFormatting>
        <x14:conditionalFormatting xmlns:xm="http://schemas.microsoft.com/office/excel/2006/main">
          <x14:cfRule type="cellIs" priority="1311" operator="between" id="{FA286B81-0218-44A8-B748-13EED7F3B69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12" operator="equal" id="{3E3A5BBC-301A-4786-B6E9-5D3BA9F313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J21 J40 J18:J19 J33:J35 J37</xm:sqref>
        </x14:conditionalFormatting>
        <x14:conditionalFormatting xmlns:xm="http://schemas.microsoft.com/office/excel/2006/main">
          <x14:cfRule type="cellIs" priority="1310" operator="between" id="{7F840A27-F705-4729-8040-5FAE6515B1E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08" operator="equal" id="{9844D3D8-6B19-44D6-A6F4-E4832F2BD43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09" operator="equal" id="{A3D2EF90-E954-4CA2-A82B-C8FD38BE40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05" operator="equal" id="{C789B17B-509B-448E-BA31-81E842127A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06" operator="equal" id="{494E4D26-79C7-431F-B1F9-7B64DC3F70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07" operator="equal" id="{B6402EB9-B503-461E-93DA-E15DD9C8031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04" operator="between" id="{4E2FDF02-D261-40E1-A4CC-ECDBD4377B6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02" operator="between" id="{8A5AFCAB-3977-4743-B3E6-D2D7D4E91E3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03" operator="equal" id="{B7A8B461-C1B1-4CE6-BC3D-C0D7A079719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J17:J18</xm:sqref>
        </x14:conditionalFormatting>
        <x14:conditionalFormatting xmlns:xm="http://schemas.microsoft.com/office/excel/2006/main">
          <x14:cfRule type="cellIs" priority="1301" operator="between" id="{E2C70F70-C4A8-4F15-B2BE-AC0CB15DECC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300" operator="between" id="{7CA47C2A-31AB-436D-B691-D1D89639881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298" operator="equal" id="{7EF47275-724E-4C1F-86B5-72C4C8892CB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99" operator="equal" id="{906DEF90-A8BD-4B6C-99CA-E62AFC3B95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295" operator="equal" id="{9F46C22D-76B8-4FE1-A361-AE4C9F770E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96" operator="equal" id="{0906CADF-D4F4-4DBE-B2C5-9953220192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97" operator="equal" id="{55D64818-0AC8-4863-8739-C95C47E197B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293" operator="between" id="{DFC8EBBA-62AC-437F-B2D8-AC7C86E5067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94" operator="equal" id="{EA9F0C1B-39DE-4CAE-9796-7B4B45F0B2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cellIs" priority="1282" operator="between" id="{792B156E-B4B5-4935-992F-993A6CF5D77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3" operator="equal" id="{28B3694E-6FE1-4B7A-B8CD-BFCDDF8678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ellIs" priority="1281" operator="between" id="{E82E3307-240B-4263-B4D6-9D4F337C088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80" operator="between" id="{89F212B7-BC7A-4581-94C4-428869CC3BF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78" operator="equal" id="{5F240512-789F-4CAA-9268-05F93D27A6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79" operator="equal" id="{CB087532-8953-4F29-A289-01A188F72C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75" operator="equal" id="{F2AC3385-9382-419A-B409-CD5F9DCD440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76" operator="equal" id="{5532A9B7-9AD2-400B-90F5-4BC0EC7C569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77" operator="equal" id="{6DDD996F-4D4E-41C0-BB69-863C23F8B6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73" operator="between" id="{8116A41A-6137-485E-B01A-46D0BFB943C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74" operator="equal" id="{7F527DD7-156E-4B97-8319-FE6F3FEBDF5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72" operator="between" id="{FB56730B-ACF9-40F9-B31C-7D816B34CBA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70" operator="equal" id="{7B2A578F-9EDB-499D-8834-E70C1E0CD6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71" operator="equal" id="{1E022E29-1A13-449D-B8F3-66DE9C79B2A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67" operator="equal" id="{D82CA02F-A33A-48A6-84F5-E7406586C9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8" operator="equal" id="{96D41CFA-D4A4-4B05-8C2F-A781636387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9" operator="equal" id="{589292B7-F458-4730-A1AD-B8C430EF1F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66" operator="between" id="{69B750CE-4C9F-4433-8D1D-E0FE6838037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64" operator="between" id="{5CC752BF-E170-448E-85EA-BBC2E7D3FE1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65" operator="equal" id="{91AEB2E8-9E23-4D8B-A80A-8DA2F852F2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61" operator="equal" id="{C67D08D5-287D-4002-A320-CFA6881858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2" operator="equal" id="{A568A6F3-6A30-4097-8D99-8D5278963C7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63" operator="equal" id="{13184F8D-18C6-4867-B3E6-A4AD1212C3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1259" operator="between" id="{017D30B2-ED46-4519-A165-FFFBB6E5E7C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60" operator="equal" id="{9EBE586A-44C5-4547-A81C-CEE554046E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1257" operator="equal" id="{5707AC3B-6F6E-4553-A13B-1C01BD49FF0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58" operator="equal" id="{F0B200FD-F8FE-4208-A360-D190945FF9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J8</xm:sqref>
        </x14:conditionalFormatting>
        <x14:conditionalFormatting xmlns:xm="http://schemas.microsoft.com/office/excel/2006/main">
          <x14:cfRule type="cellIs" priority="1256" operator="between" id="{2427C371-FFB5-4EDA-BEE9-FA1D6BFB638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O10:O12 O22:O32 O40:O41 O34:O38</xm:sqref>
        </x14:conditionalFormatting>
        <x14:conditionalFormatting xmlns:xm="http://schemas.microsoft.com/office/excel/2006/main">
          <x14:cfRule type="cellIs" priority="1255" operator="between" id="{A0C0012C-20AD-4688-B9C8-E2C8ED28E8D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O10:O12 O22:O32 O40:O41 O34:O38</xm:sqref>
        </x14:conditionalFormatting>
        <x14:conditionalFormatting xmlns:xm="http://schemas.microsoft.com/office/excel/2006/main">
          <x14:cfRule type="cellIs" priority="1253" operator="equal" id="{547BC2C4-387D-406A-932B-56FFA5BD0E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54" operator="equal" id="{F8373C42-59BE-4D99-AB32-9F56763638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O10:O12 O22:O32 O40:O41 O34:O38</xm:sqref>
        </x14:conditionalFormatting>
        <x14:conditionalFormatting xmlns:xm="http://schemas.microsoft.com/office/excel/2006/main">
          <x14:cfRule type="cellIs" priority="1250" operator="equal" id="{2804ABA1-EA7F-480B-A61B-2DC675AB8E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51" operator="equal" id="{0C013B56-230C-4E41-96E8-3370824CD1F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52" operator="equal" id="{FE0E8B9E-86D4-40F8-8747-D309BEF2863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 O22:O32 O40:O1048576 O34:O38 O10:O12</xm:sqref>
        </x14:conditionalFormatting>
        <x14:conditionalFormatting xmlns:xm="http://schemas.microsoft.com/office/excel/2006/main">
          <x14:cfRule type="cellIs" priority="1248" operator="between" id="{332B0095-75DF-4B11-9EA4-B71E853BA8C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49" operator="equal" id="{E0556BED-1F53-4EAB-9475-EF613CABAE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 O22:O32 O40:O1048576 O34:O38 O10:O12</xm:sqref>
        </x14:conditionalFormatting>
        <x14:conditionalFormatting xmlns:xm="http://schemas.microsoft.com/office/excel/2006/main">
          <x14:cfRule type="cellIs" priority="1246" operator="equal" id="{7A13A1B8-F368-4340-BB69-CE007333C39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47" operator="equal" id="{5D2E9ED1-5510-451D-88B4-70F556F9F6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O8 O41:O1048576 O34:O35</xm:sqref>
        </x14:conditionalFormatting>
        <x14:conditionalFormatting xmlns:xm="http://schemas.microsoft.com/office/excel/2006/main">
          <x14:cfRule type="cellIs" priority="1245" operator="between" id="{02678E70-E175-46BE-9AB6-9E8AF24234E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O21 O40 O18:O19 O29:O32 O34:O37</xm:sqref>
        </x14:conditionalFormatting>
        <x14:conditionalFormatting xmlns:xm="http://schemas.microsoft.com/office/excel/2006/main">
          <x14:cfRule type="cellIs" priority="1243" operator="equal" id="{1C548975-3F8E-4770-AD4C-2B7E9F6D83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44" operator="equal" id="{F92A258C-D71C-46D6-B1BB-A2064049AF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O21 O40 O18:O19 O29:O32 O34:O37</xm:sqref>
        </x14:conditionalFormatting>
        <x14:conditionalFormatting xmlns:xm="http://schemas.microsoft.com/office/excel/2006/main">
          <x14:cfRule type="cellIs" priority="1240" operator="equal" id="{361D33BA-FA6B-4E64-A007-860AE9A5F6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41" operator="equal" id="{43087DE9-E90B-473E-91E3-D8842D09E5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42" operator="equal" id="{9943B72B-0978-4838-B63A-D4E72030F2C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O21 O40 O18:O19 O29:O32 O34:O37</xm:sqref>
        </x14:conditionalFormatting>
        <x14:conditionalFormatting xmlns:xm="http://schemas.microsoft.com/office/excel/2006/main">
          <x14:cfRule type="cellIs" priority="1239" operator="between" id="{BF4197EC-C8BD-46F9-B3CC-1DE58403A5A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O21 O40:O44 O18:O19 O29:O32 O34:O37</xm:sqref>
        </x14:conditionalFormatting>
        <x14:conditionalFormatting xmlns:xm="http://schemas.microsoft.com/office/excel/2006/main">
          <x14:cfRule type="cellIs" priority="1238" operator="between" id="{FB4696AB-F088-4ECA-94AE-A900621F341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O41:O44 O34:O35</xm:sqref>
        </x14:conditionalFormatting>
        <x14:conditionalFormatting xmlns:xm="http://schemas.microsoft.com/office/excel/2006/main">
          <x14:cfRule type="cellIs" priority="1236" operator="between" id="{5E9272FB-81EB-459D-BBF6-B941A0F608A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37" operator="equal" id="{236A4E1D-B9F0-46CD-9B99-5706999F7F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O29:O32 O34:O35</xm:sqref>
        </x14:conditionalFormatting>
        <x14:conditionalFormatting xmlns:xm="http://schemas.microsoft.com/office/excel/2006/main">
          <x14:cfRule type="cellIs" priority="1234" operator="between" id="{52C68DE4-6A20-4557-A0C9-EAE98A720AC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35" operator="equal" id="{BBF11792-47A7-4DE3-A86B-7215DFFBA0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O21 O40 O18:O19 O34:O37</xm:sqref>
        </x14:conditionalFormatting>
        <x14:conditionalFormatting xmlns:xm="http://schemas.microsoft.com/office/excel/2006/main">
          <x14:cfRule type="cellIs" priority="1233" operator="between" id="{DEFF0326-FB42-4DFC-A335-817B0DE121B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O17:O18</xm:sqref>
        </x14:conditionalFormatting>
        <x14:conditionalFormatting xmlns:xm="http://schemas.microsoft.com/office/excel/2006/main">
          <x14:cfRule type="cellIs" priority="1231" operator="equal" id="{B63914A3-D2CA-4841-A498-C4B926FA62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32" operator="equal" id="{67585E2D-D298-4E59-A706-1519DF50C2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O17:O18</xm:sqref>
        </x14:conditionalFormatting>
        <x14:conditionalFormatting xmlns:xm="http://schemas.microsoft.com/office/excel/2006/main">
          <x14:cfRule type="cellIs" priority="1228" operator="equal" id="{249ADD0C-B1AD-49A0-A6FB-2FDE350B2C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9" operator="equal" id="{32B35B5E-C35F-46D6-9C76-4A02FF833F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30" operator="equal" id="{A3F98C96-33F7-4B21-AF1E-21B3E51BFF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O17:O18</xm:sqref>
        </x14:conditionalFormatting>
        <x14:conditionalFormatting xmlns:xm="http://schemas.microsoft.com/office/excel/2006/main">
          <x14:cfRule type="cellIs" priority="1227" operator="between" id="{33C590AC-8260-4D3E-B86B-A7DBEB3F746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O17:O18</xm:sqref>
        </x14:conditionalFormatting>
        <x14:conditionalFormatting xmlns:xm="http://schemas.microsoft.com/office/excel/2006/main">
          <x14:cfRule type="cellIs" priority="1225" operator="between" id="{159644A7-E8B7-471C-90A1-32AAB274B99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26" operator="equal" id="{88E4D31F-4017-4921-89B5-A5D2E0F0D0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O17:O18</xm:sqref>
        </x14:conditionalFormatting>
        <x14:conditionalFormatting xmlns:xm="http://schemas.microsoft.com/office/excel/2006/main">
          <x14:cfRule type="cellIs" priority="1224" operator="between" id="{A8E1610A-277B-40EE-B2BD-E848785879D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223" operator="between" id="{4250EB86-A655-4BD8-9B16-C068B47D46B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221" operator="equal" id="{E38F43E0-11A3-4C9B-9E1A-E449B9FA92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2" operator="equal" id="{BD715E96-87AA-4F54-9AD2-264EC103C78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218" operator="equal" id="{343675EA-8A4E-4032-86B8-53EBA0A042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9" operator="equal" id="{5BE8AC58-EA01-4AA6-B5C6-79F1F7379C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0" operator="equal" id="{A368E3B0-C761-476C-9D91-534415FF64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216" operator="between" id="{B5D8A00B-DEA1-4149-BDF4-5DA53E1838D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17" operator="equal" id="{9FB44473-0441-45B8-A671-9D9C9044D3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O15</xm:sqref>
        </x14:conditionalFormatting>
        <x14:conditionalFormatting xmlns:xm="http://schemas.microsoft.com/office/excel/2006/main">
          <x14:cfRule type="cellIs" priority="1205" operator="between" id="{810754EB-63C1-405F-AFB2-4BDE02DB477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06" operator="equal" id="{ACE60C18-E34E-40E0-ADF9-1A62A81DB4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O34</xm:sqref>
        </x14:conditionalFormatting>
        <x14:conditionalFormatting xmlns:xm="http://schemas.microsoft.com/office/excel/2006/main">
          <x14:cfRule type="cellIs" priority="1195" operator="between" id="{6B7D37F2-B065-434F-A896-762D91C79B4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1194" operator="between" id="{CC74A029-F651-4008-A8B7-DD559B56B38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1192" operator="equal" id="{09583B30-25F9-41D4-9C41-E11B1580D9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93" operator="equal" id="{899E6983-2AD8-440A-8B37-D0C495421D5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1189" operator="equal" id="{31D8BFF7-379E-4FC1-977A-2960466ED1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90" operator="equal" id="{30B1509E-CC25-4D88-BF8B-97E3644D4E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91" operator="equal" id="{89EC95E9-F8A1-4B61-AF8E-C2DE987EA4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1187" operator="between" id="{30E5A8F2-9183-4259-B045-0BF157A8573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88" operator="equal" id="{F82943F8-3F79-4E28-99D9-7B81A806691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ellIs" priority="839" operator="between" id="{9AEA5E8C-2639-4579-858A-AA3EC79FC91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1163" operator="between" id="{8AB19A99-A576-4FEE-9306-17313017726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P10:P12 P14 P22:P32 P40:P41 P34:P35 P37:P38</xm:sqref>
        </x14:conditionalFormatting>
        <x14:conditionalFormatting xmlns:xm="http://schemas.microsoft.com/office/excel/2006/main">
          <x14:cfRule type="cellIs" priority="1162" operator="between" id="{77972A02-CB49-4570-A403-BAABF8C8340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P10:P12 P14 P22:P32 P40:P41 P34:P35 P37:P38</xm:sqref>
        </x14:conditionalFormatting>
        <x14:conditionalFormatting xmlns:xm="http://schemas.microsoft.com/office/excel/2006/main">
          <x14:cfRule type="cellIs" priority="1160" operator="equal" id="{660A2582-3515-4B30-B3E4-3972BB1FAB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61" operator="equal" id="{D558CB0F-0360-4BCF-8F8F-0D3733101F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P10:P12 P14 P22:P32 P40:P41 P34:P35 P37:P38</xm:sqref>
        </x14:conditionalFormatting>
        <x14:conditionalFormatting xmlns:xm="http://schemas.microsoft.com/office/excel/2006/main">
          <x14:cfRule type="cellIs" priority="1157" operator="equal" id="{C3EF66F4-5503-49D5-9934-2DC76A2512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8" operator="equal" id="{B2244F2A-6C86-45DD-88B9-C948BBDF17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9" operator="equal" id="{6DC26FEA-1F52-4A6D-83DE-0C7024A549E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 P14 P22:P32 P40:P41 P34:P35 P43:P1048576 P37:P38 P10:P12</xm:sqref>
        </x14:conditionalFormatting>
        <x14:conditionalFormatting xmlns:xm="http://schemas.microsoft.com/office/excel/2006/main">
          <x14:cfRule type="cellIs" priority="1155" operator="between" id="{E1094F45-93FF-4387-9D69-F19DE7B5D00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56" operator="equal" id="{AEA23818-1D08-419D-B3E5-18072AB437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 P14 P22:P32 P40:P41 P34:P35 P43:P1048576 P37:P38 P10:P12</xm:sqref>
        </x14:conditionalFormatting>
        <x14:conditionalFormatting xmlns:xm="http://schemas.microsoft.com/office/excel/2006/main">
          <x14:cfRule type="cellIs" priority="1153" operator="equal" id="{FEEA883A-410B-4CA2-852D-83D37B8672F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4" operator="equal" id="{2B6A66D4-7F90-49B2-B87C-A1DAF93DAE9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P8 P41 P34:P35 P43:P1048576</xm:sqref>
        </x14:conditionalFormatting>
        <x14:conditionalFormatting xmlns:xm="http://schemas.microsoft.com/office/excel/2006/main">
          <x14:cfRule type="cellIs" priority="1152" operator="between" id="{D3FE0328-14E3-436A-A115-E8EFDF865C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P21 P40 P18:P19 P29:P32 P34:P35 P37</xm:sqref>
        </x14:conditionalFormatting>
        <x14:conditionalFormatting xmlns:xm="http://schemas.microsoft.com/office/excel/2006/main">
          <x14:cfRule type="cellIs" priority="1150" operator="equal" id="{B19EE324-F617-4693-BCF4-7C03147FE57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1" operator="equal" id="{03666256-AA07-4C7B-B36B-92D0B7CF71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P21 P40 P18:P19 P29:P32 P34:P35 P37</xm:sqref>
        </x14:conditionalFormatting>
        <x14:conditionalFormatting xmlns:xm="http://schemas.microsoft.com/office/excel/2006/main">
          <x14:cfRule type="cellIs" priority="1147" operator="equal" id="{2CC3187F-8CCE-455F-BE5F-4CA59BEBCF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48" operator="equal" id="{1567D7F0-7903-494F-9FFB-C639C66FE9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49" operator="equal" id="{9E2CF24A-7831-44EF-ADA1-BC3577FAD91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P21 P40 P18:P19 P29:P32 P34:P35 P37</xm:sqref>
        </x14:conditionalFormatting>
        <x14:conditionalFormatting xmlns:xm="http://schemas.microsoft.com/office/excel/2006/main">
          <x14:cfRule type="cellIs" priority="1146" operator="between" id="{5BA3F7B7-69E1-4812-A56C-3C7B20372DD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P21 P40:P41 P18:P19 P29:P32 P34:P35 P43:P44 P37</xm:sqref>
        </x14:conditionalFormatting>
        <x14:conditionalFormatting xmlns:xm="http://schemas.microsoft.com/office/excel/2006/main">
          <x14:cfRule type="cellIs" priority="1145" operator="between" id="{5565F563-CC4C-4D53-ABEE-8D47D09622D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P41 P34:P35 P43:P44</xm:sqref>
        </x14:conditionalFormatting>
        <x14:conditionalFormatting xmlns:xm="http://schemas.microsoft.com/office/excel/2006/main">
          <x14:cfRule type="cellIs" priority="1143" operator="between" id="{8EA95D2A-8F89-482F-B505-867C6B39C97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44" operator="equal" id="{AF5C0424-C829-413B-B79D-5E8EBFFEC5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P29:P32 P34:P35</xm:sqref>
        </x14:conditionalFormatting>
        <x14:conditionalFormatting xmlns:xm="http://schemas.microsoft.com/office/excel/2006/main">
          <x14:cfRule type="cellIs" priority="1141" operator="between" id="{83617992-3A63-4D6F-8334-D5B0B36CA98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42" operator="equal" id="{281A6ACB-A4EC-40BB-B69E-CCF246E262A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P21 P40 P18:P19 P34:P35 P37</xm:sqref>
        </x14:conditionalFormatting>
        <x14:conditionalFormatting xmlns:xm="http://schemas.microsoft.com/office/excel/2006/main">
          <x14:cfRule type="cellIs" priority="1140" operator="between" id="{7390969F-D8A1-4662-864B-3F3A4C0372E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P17:P18</xm:sqref>
        </x14:conditionalFormatting>
        <x14:conditionalFormatting xmlns:xm="http://schemas.microsoft.com/office/excel/2006/main">
          <x14:cfRule type="cellIs" priority="1138" operator="equal" id="{5EE26A8E-AD0B-4FEF-AD41-98DC4F460FB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9" operator="equal" id="{7B11CD68-9278-486D-86AD-86D74FA99F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P17:P18</xm:sqref>
        </x14:conditionalFormatting>
        <x14:conditionalFormatting xmlns:xm="http://schemas.microsoft.com/office/excel/2006/main">
          <x14:cfRule type="cellIs" priority="1135" operator="equal" id="{FAC0ED32-123B-4548-9D09-ADC53E1432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6" operator="equal" id="{C50FF184-4D0A-4BCD-9F9E-E25E93C80C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7" operator="equal" id="{60633F8E-B726-4576-B7A2-7481B6B7AC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P17:P18</xm:sqref>
        </x14:conditionalFormatting>
        <x14:conditionalFormatting xmlns:xm="http://schemas.microsoft.com/office/excel/2006/main">
          <x14:cfRule type="cellIs" priority="1134" operator="between" id="{AFC5D947-6AF9-459F-AE02-8154E78E4EA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P17:P18</xm:sqref>
        </x14:conditionalFormatting>
        <x14:conditionalFormatting xmlns:xm="http://schemas.microsoft.com/office/excel/2006/main">
          <x14:cfRule type="cellIs" priority="1132" operator="between" id="{F074228F-39E5-4ADA-8618-572B38E505A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33" operator="equal" id="{10CA191D-AE8F-493B-BAA2-117345C99E9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P17:P18</xm:sqref>
        </x14:conditionalFormatting>
        <x14:conditionalFormatting xmlns:xm="http://schemas.microsoft.com/office/excel/2006/main">
          <x14:cfRule type="cellIs" priority="1131" operator="between" id="{A49ACE4A-E51D-4F5D-93C6-246B89B47FA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130" operator="between" id="{399A36D8-1DD8-4D75-AA04-05E9D79862C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128" operator="equal" id="{D5B57ACC-BDCF-476E-8710-4213E2C6940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29" operator="equal" id="{F074F279-DBF9-48EF-B450-B249BC4ED7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125" operator="equal" id="{EA8F5E24-DC14-40A0-B687-5902FCEE63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26" operator="equal" id="{EEB297D2-854C-4101-B736-33BB24A01E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27" operator="equal" id="{15F16870-53AB-412D-86A0-13EACDFD0F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123" operator="between" id="{E12750AE-6366-429F-8446-B2D55085EE6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24" operator="equal" id="{A7A4D9DA-E72D-4B88-B492-3581ECBA63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cellIs" priority="1112" operator="between" id="{312590CD-DC93-4D3C-9E7C-C11B93AE034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13" operator="equal" id="{A69DFE1C-FAAB-410D-A65D-1C41E18C2E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P34</xm:sqref>
        </x14:conditionalFormatting>
        <x14:conditionalFormatting xmlns:xm="http://schemas.microsoft.com/office/excel/2006/main">
          <x14:cfRule type="cellIs" priority="1102" operator="between" id="{686496B6-05F4-41C9-92D6-118F5D69B0E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101" operator="between" id="{7BB1C978-02EB-4EA4-94EE-A37AAFEC5D2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099" operator="equal" id="{7C1AFE32-E4FC-4A11-84F8-E83605B1F9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00" operator="equal" id="{03481B63-DBCE-4E39-B1D0-D0C539A3F4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096" operator="equal" id="{039F85EE-D381-4657-824E-A1C377E916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97" operator="equal" id="{0450A656-5862-4F8F-8F3B-9CD70634FC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98" operator="equal" id="{912EE381-AA24-4523-9E23-D8834477A7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1094" operator="between" id="{FF61BA49-7C33-4793-BCEB-A0756393F8C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95" operator="equal" id="{AAD1C756-6F51-4DF1-B677-CD9B78DFD8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ellIs" priority="967" operator="equal" id="{0776EC14-4C2A-4D8F-9CC5-7069B06BE1E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68" operator="equal" id="{EC42BF1D-F534-4F40-9C86-9B6610EA39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R8 R41:R1048576 R34:R35</xm:sqref>
        </x14:conditionalFormatting>
        <x14:conditionalFormatting xmlns:xm="http://schemas.microsoft.com/office/excel/2006/main">
          <x14:cfRule type="cellIs" priority="959" operator="between" id="{9C9A81B3-1F7B-4BE4-A754-D9B91A6F14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R41:R44 R34:R35</xm:sqref>
        </x14:conditionalFormatting>
        <x14:conditionalFormatting xmlns:xm="http://schemas.microsoft.com/office/excel/2006/main">
          <x14:cfRule type="cellIs" priority="671" operator="between" id="{2E96E28F-8634-4104-A5C7-3CE73F3C58B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769" operator="between" id="{419BE0AC-F862-408A-834B-6CAD4E5C6F4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858" operator="between" id="{4843BB94-BE05-40AD-9BFD-5B4740B028F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59" operator="equal" id="{EBF1581D-4588-42D3-9D85-F4FF659343B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1070" operator="between" id="{9D0906F9-4AF6-4E40-BABD-23427DDAC74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Q10:Q12 Q14 Q22:Q32 Q40:Q41 Q34:Q35 Q37:Q38</xm:sqref>
        </x14:conditionalFormatting>
        <x14:conditionalFormatting xmlns:xm="http://schemas.microsoft.com/office/excel/2006/main">
          <x14:cfRule type="cellIs" priority="1069" operator="between" id="{FF56E635-B560-4A6A-97D2-C89D61C7F6D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Q10:Q12 Q14 Q22:Q32 Q40:Q41 Q34:Q35 Q37:Q38</xm:sqref>
        </x14:conditionalFormatting>
        <x14:conditionalFormatting xmlns:xm="http://schemas.microsoft.com/office/excel/2006/main">
          <x14:cfRule type="cellIs" priority="1067" operator="equal" id="{F3B20038-1ABE-430D-80D9-6F68586B26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8" operator="equal" id="{2C5BFEA7-0562-4C09-91B7-6F87C6DE6F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Q10:Q12 Q14 Q22:Q32 Q40:Q41 Q34:Q35 Q37:Q38</xm:sqref>
        </x14:conditionalFormatting>
        <x14:conditionalFormatting xmlns:xm="http://schemas.microsoft.com/office/excel/2006/main">
          <x14:cfRule type="cellIs" priority="1064" operator="equal" id="{FEF00724-29CF-47B9-9C66-7DCA84C47A7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5" operator="equal" id="{D29D4305-0F9A-4C9E-8ABB-AE70D5C3DB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6" operator="equal" id="{D032B88C-A481-49D7-9521-2113C74151D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Q8 Q14 Q22:Q32 Q40:Q41 Q34:Q35 Q43:Q1048576 Q37:Q38 Q10:Q12</xm:sqref>
        </x14:conditionalFormatting>
        <x14:conditionalFormatting xmlns:xm="http://schemas.microsoft.com/office/excel/2006/main">
          <x14:cfRule type="cellIs" priority="1062" operator="between" id="{6453681C-4404-4B45-BA47-1C6D837BA84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63" operator="equal" id="{A6BB7B11-EBCF-42FB-9055-6189CD0879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Q8 Q14 Q22:Q32 Q40:Q41 Q34:Q35 Q43:Q1048576 Q37:Q38 Q10:Q12</xm:sqref>
        </x14:conditionalFormatting>
        <x14:conditionalFormatting xmlns:xm="http://schemas.microsoft.com/office/excel/2006/main">
          <x14:cfRule type="cellIs" priority="1060" operator="equal" id="{8E0113D0-CFDE-4FC5-8C97-E66A1587A2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61" operator="equal" id="{6BA6B912-4ED4-4731-A74F-3E7791E4BE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Q8 Q41 Q34:Q35 Q43:Q1048576</xm:sqref>
        </x14:conditionalFormatting>
        <x14:conditionalFormatting xmlns:xm="http://schemas.microsoft.com/office/excel/2006/main">
          <x14:cfRule type="cellIs" priority="1059" operator="between" id="{2BA2CDEB-E9D2-45D7-970C-546B44F6813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Q21 Q40 Q18:Q19 Q29:Q32 Q34:Q35 Q37</xm:sqref>
        </x14:conditionalFormatting>
        <x14:conditionalFormatting xmlns:xm="http://schemas.microsoft.com/office/excel/2006/main">
          <x14:cfRule type="cellIs" priority="1057" operator="equal" id="{E8B0A9A2-C887-44B9-B884-CD0BE4DBC15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58" operator="equal" id="{053476E4-6212-4616-A552-7A4824A298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Q21 Q40 Q18:Q19 Q29:Q32 Q34:Q35 Q37</xm:sqref>
        </x14:conditionalFormatting>
        <x14:conditionalFormatting xmlns:xm="http://schemas.microsoft.com/office/excel/2006/main">
          <x14:cfRule type="cellIs" priority="1054" operator="equal" id="{1AB4870C-D69F-44ED-BE38-6427BEBC381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55" operator="equal" id="{CCEC1F55-48B7-49A0-89D6-9D4BFD6D57F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56" operator="equal" id="{D5211E4A-E20C-42A1-8F50-4C1A6191E8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Q21 Q40 Q18:Q19 Q29:Q32 Q34:Q35 Q37</xm:sqref>
        </x14:conditionalFormatting>
        <x14:conditionalFormatting xmlns:xm="http://schemas.microsoft.com/office/excel/2006/main">
          <x14:cfRule type="cellIs" priority="1053" operator="between" id="{84114A83-B69A-4869-BBE9-216E41D2623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Q21 Q40:Q41 Q18:Q19 Q29:Q32 Q34:Q35 Q43:Q44 Q37</xm:sqref>
        </x14:conditionalFormatting>
        <x14:conditionalFormatting xmlns:xm="http://schemas.microsoft.com/office/excel/2006/main">
          <x14:cfRule type="cellIs" priority="1052" operator="between" id="{37C5E0FE-F8C3-457C-A5DE-090E8B6C167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Q41 Q34:Q35 Q43:Q44</xm:sqref>
        </x14:conditionalFormatting>
        <x14:conditionalFormatting xmlns:xm="http://schemas.microsoft.com/office/excel/2006/main">
          <x14:cfRule type="cellIs" priority="1050" operator="between" id="{31A20DD8-2F4F-4755-8086-163FE4D085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51" operator="equal" id="{DEBA9152-FD55-448C-A612-16B7F32945E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Q29:Q32 Q34:Q35</xm:sqref>
        </x14:conditionalFormatting>
        <x14:conditionalFormatting xmlns:xm="http://schemas.microsoft.com/office/excel/2006/main">
          <x14:cfRule type="cellIs" priority="1048" operator="between" id="{1E70BAC4-D160-476B-AB82-540688EF7DD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49" operator="equal" id="{F1C0FFBF-B840-4E21-AB05-2C2459FD39F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Q21 Q40 Q18:Q19 Q34:Q35 Q37</xm:sqref>
        </x14:conditionalFormatting>
        <x14:conditionalFormatting xmlns:xm="http://schemas.microsoft.com/office/excel/2006/main">
          <x14:cfRule type="cellIs" priority="1047" operator="between" id="{483D2F9C-E591-47BE-BD7B-1ED1F53B048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Q17:Q18</xm:sqref>
        </x14:conditionalFormatting>
        <x14:conditionalFormatting xmlns:xm="http://schemas.microsoft.com/office/excel/2006/main">
          <x14:cfRule type="cellIs" priority="1045" operator="equal" id="{8F0F0D05-CC83-4873-ACA7-CFE8EFE4501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46" operator="equal" id="{754111AF-E6BF-406B-B10D-B353F41A79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Q17:Q18</xm:sqref>
        </x14:conditionalFormatting>
        <x14:conditionalFormatting xmlns:xm="http://schemas.microsoft.com/office/excel/2006/main">
          <x14:cfRule type="cellIs" priority="1042" operator="equal" id="{9FBDDD22-C416-4367-B1CD-5ADAE3B5AEF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43" operator="equal" id="{ECD53304-A4C0-427A-9BFD-55BDCBFA7A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44" operator="equal" id="{170BC656-BBCE-4A00-9398-9383E4FA2B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Q17:Q18</xm:sqref>
        </x14:conditionalFormatting>
        <x14:conditionalFormatting xmlns:xm="http://schemas.microsoft.com/office/excel/2006/main">
          <x14:cfRule type="cellIs" priority="1041" operator="between" id="{44971503-6730-4A7E-8A9F-3C1EB2A0640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Q17:Q18</xm:sqref>
        </x14:conditionalFormatting>
        <x14:conditionalFormatting xmlns:xm="http://schemas.microsoft.com/office/excel/2006/main">
          <x14:cfRule type="cellIs" priority="1039" operator="between" id="{3E278314-1643-43E2-ADAA-D11B4F747DD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40" operator="equal" id="{CAB0F866-3427-4EC6-AC96-E0E9754868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Q17:Q18</xm:sqref>
        </x14:conditionalFormatting>
        <x14:conditionalFormatting xmlns:xm="http://schemas.microsoft.com/office/excel/2006/main">
          <x14:cfRule type="cellIs" priority="1038" operator="between" id="{0692B3E2-8D69-47D2-BFBE-876C4B680DF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037" operator="between" id="{C3954B2C-65E1-4F27-B094-5A675196CF6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035" operator="equal" id="{7B504050-42CA-486A-8BE9-4D21942D6FF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36" operator="equal" id="{7C2E2000-9837-499F-9D31-6B33311477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032" operator="equal" id="{F94C753D-E5BD-4299-9BCA-C56BEB1DF0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33" operator="equal" id="{05B4F346-3FA3-4E57-832B-6B7C161318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34" operator="equal" id="{FB2EA642-0A79-4DE3-A75E-275235B5BA4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030" operator="between" id="{53A1BB9F-CD99-4416-B90E-8301DAD4756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31" operator="equal" id="{D6CB9A15-3E12-480A-AD9F-056086B32B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Q15</xm:sqref>
        </x14:conditionalFormatting>
        <x14:conditionalFormatting xmlns:xm="http://schemas.microsoft.com/office/excel/2006/main">
          <x14:cfRule type="cellIs" priority="1019" operator="between" id="{30812199-E057-4170-BE35-E2C4B53E4D3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20" operator="equal" id="{E7FDE05B-3944-4718-A7E8-6DD0EB6F8A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Q34</xm:sqref>
        </x14:conditionalFormatting>
        <x14:conditionalFormatting xmlns:xm="http://schemas.microsoft.com/office/excel/2006/main">
          <x14:cfRule type="cellIs" priority="1009" operator="between" id="{4A5611DA-B246-4C91-A270-AF8B10042D9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008" operator="between" id="{22AAE2BB-7ABB-4AC5-ACA2-10FF59251C4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006" operator="equal" id="{23C3DFCE-C391-49D6-AEFE-28A950E9F0E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07" operator="equal" id="{FFC26EC9-5F4D-4436-8D36-4B66F45F1B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003" operator="equal" id="{8785654C-707C-45B8-BA99-C6665459403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04" operator="equal" id="{8519FBA8-6C7D-4B7D-BE1C-78DD47D0B6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05" operator="equal" id="{E35ED9E8-25E9-4300-A664-DFE7983A5A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1001" operator="between" id="{F51E6FF1-EB62-4160-B37D-D24AF11F5DD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02" operator="equal" id="{8D416E76-9ED8-4257-AE15-EAC122C0A4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ellIs" priority="615" operator="equal" id="{E9EE0861-6E77-45C8-ACEF-9DB647AE66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6" operator="equal" id="{28D4E92B-6711-4566-92F5-7D136D0DDF5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07" operator="between" id="{D0870EB4-CC15-40A7-9282-724C5DC2B5E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880" operator="between" id="{535B07C8-CD20-4B5E-88DB-678794B2876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81" operator="equal" id="{162BE87B-BCC4-4FD0-9CC3-D8B4A7087CD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P42</xm:sqref>
        </x14:conditionalFormatting>
        <x14:conditionalFormatting xmlns:xm="http://schemas.microsoft.com/office/excel/2006/main">
          <x14:cfRule type="cellIs" priority="977" operator="between" id="{F5ABECBC-2A77-4F06-B2F4-2E7399188B0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R10:R12 R14 R22:R32 R40:R41 R34:R38</xm:sqref>
        </x14:conditionalFormatting>
        <x14:conditionalFormatting xmlns:xm="http://schemas.microsoft.com/office/excel/2006/main">
          <x14:cfRule type="cellIs" priority="976" operator="between" id="{ADDBC317-4311-4CB9-9697-1E012FC8978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R10:R12 R14 R22:R32 R40:R41 R34:R38</xm:sqref>
        </x14:conditionalFormatting>
        <x14:conditionalFormatting xmlns:xm="http://schemas.microsoft.com/office/excel/2006/main">
          <x14:cfRule type="cellIs" priority="974" operator="equal" id="{2E88EA16-1F50-4B7C-83A8-DEAC73D2B5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75" operator="equal" id="{BFFE69E7-28C0-49CE-A887-8208D636D7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R10:R12 R14 R22:R32 R40:R41 R34:R38</xm:sqref>
        </x14:conditionalFormatting>
        <x14:conditionalFormatting xmlns:xm="http://schemas.microsoft.com/office/excel/2006/main">
          <x14:cfRule type="cellIs" priority="971" operator="equal" id="{F53E47F1-BB18-4CD7-82AC-7902FD4EC4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72" operator="equal" id="{CCD630C3-9013-403E-BEEA-5C64036879B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73" operator="equal" id="{B5E6E19B-3720-4C93-8D7B-E6577BF13E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R8 R14 R22:R32 R40:R1048576 R34:R38 R10:R12</xm:sqref>
        </x14:conditionalFormatting>
        <x14:conditionalFormatting xmlns:xm="http://schemas.microsoft.com/office/excel/2006/main">
          <x14:cfRule type="cellIs" priority="969" operator="between" id="{FB1F8464-557E-4EBE-B774-87754D5124A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70" operator="equal" id="{60092794-ADCD-4400-A947-5EA02E0E35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R8 R14 R22:R32 R40:R1048576 R34:R38 R10:R12</xm:sqref>
        </x14:conditionalFormatting>
        <x14:conditionalFormatting xmlns:xm="http://schemas.microsoft.com/office/excel/2006/main">
          <x14:cfRule type="cellIs" priority="966" operator="between" id="{242DEAAD-DBAF-44BB-A029-94FA5FDB93F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R21 R40 R18:R19 R29:R32 R34:R37</xm:sqref>
        </x14:conditionalFormatting>
        <x14:conditionalFormatting xmlns:xm="http://schemas.microsoft.com/office/excel/2006/main">
          <x14:cfRule type="cellIs" priority="964" operator="equal" id="{6648F53A-9AC6-42A8-82FF-659FD5B71C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65" operator="equal" id="{A5A6D46C-C787-480D-B053-34D777069B5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R21 R40 R18:R19 R29:R32 R34:R37</xm:sqref>
        </x14:conditionalFormatting>
        <x14:conditionalFormatting xmlns:xm="http://schemas.microsoft.com/office/excel/2006/main">
          <x14:cfRule type="cellIs" priority="961" operator="equal" id="{4486679B-3708-4585-B59B-DB4240A2659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62" operator="equal" id="{F11DE768-84D7-41D7-8D28-908E4D4856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63" operator="equal" id="{DB1B13C9-3EE4-44AB-9D3C-8B9E80D1627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R21 R40 R18:R19 R29:R32 R34:R37</xm:sqref>
        </x14:conditionalFormatting>
        <x14:conditionalFormatting xmlns:xm="http://schemas.microsoft.com/office/excel/2006/main">
          <x14:cfRule type="cellIs" priority="960" operator="between" id="{03B5C3FB-3E5D-41B1-9F0A-AE77C7AC055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R21 R40:R44 R18:R19 R29:R32 R34:R37</xm:sqref>
        </x14:conditionalFormatting>
        <x14:conditionalFormatting xmlns:xm="http://schemas.microsoft.com/office/excel/2006/main">
          <x14:cfRule type="cellIs" priority="957" operator="between" id="{ABEC6AB0-1A8F-435E-8090-BD59CF2A5CB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58" operator="equal" id="{4AB378A0-EC11-4000-BA86-8EA93EAFEEF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R29:R32 R34:R35</xm:sqref>
        </x14:conditionalFormatting>
        <x14:conditionalFormatting xmlns:xm="http://schemas.microsoft.com/office/excel/2006/main">
          <x14:cfRule type="cellIs" priority="955" operator="between" id="{A639C74F-D57C-4A56-9873-6ED8A3F9CFE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56" operator="equal" id="{2E75AF8B-60B2-445A-B4C9-13E77EE31E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R21 R40 R18:R19 R34:R37</xm:sqref>
        </x14:conditionalFormatting>
        <x14:conditionalFormatting xmlns:xm="http://schemas.microsoft.com/office/excel/2006/main">
          <x14:cfRule type="cellIs" priority="954" operator="between" id="{D4B326FA-0E3C-4BE9-806A-0738DC87AC2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R17:R18</xm:sqref>
        </x14:conditionalFormatting>
        <x14:conditionalFormatting xmlns:xm="http://schemas.microsoft.com/office/excel/2006/main">
          <x14:cfRule type="cellIs" priority="952" operator="equal" id="{E6EE21D0-FD5A-40F1-9658-471B9A1E56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53" operator="equal" id="{DA5FACC9-28DF-478A-9BBA-86E11642231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R17:R18</xm:sqref>
        </x14:conditionalFormatting>
        <x14:conditionalFormatting xmlns:xm="http://schemas.microsoft.com/office/excel/2006/main">
          <x14:cfRule type="cellIs" priority="949" operator="equal" id="{872D37CD-2A0C-4C51-946D-5858607DCF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50" operator="equal" id="{D30BE856-774D-4F08-BC71-7D394F06D1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51" operator="equal" id="{EBD105AA-0D2B-4143-A65B-68D4C9C167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R17:R18</xm:sqref>
        </x14:conditionalFormatting>
        <x14:conditionalFormatting xmlns:xm="http://schemas.microsoft.com/office/excel/2006/main">
          <x14:cfRule type="cellIs" priority="948" operator="between" id="{0677E3E6-2C8D-48EB-B659-8EB263FC507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R17:R18</xm:sqref>
        </x14:conditionalFormatting>
        <x14:conditionalFormatting xmlns:xm="http://schemas.microsoft.com/office/excel/2006/main">
          <x14:cfRule type="cellIs" priority="946" operator="between" id="{8DB923FC-91CF-4359-A168-4AD4200B7A8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47" operator="equal" id="{68C7E1CD-25B1-4234-A3AD-0CE96C36BD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R17:R18</xm:sqref>
        </x14:conditionalFormatting>
        <x14:conditionalFormatting xmlns:xm="http://schemas.microsoft.com/office/excel/2006/main">
          <x14:cfRule type="cellIs" priority="945" operator="between" id="{68D5E3C8-E1FF-4133-8BFC-A5967887287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944" operator="between" id="{8C2E487B-18EC-4D83-A2FB-8901DA3276B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942" operator="equal" id="{0E957EF2-8598-47EE-8C86-4936EBDA877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3" operator="equal" id="{36A18D33-3752-460C-8F26-F03953B34D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939" operator="equal" id="{FEC1022C-F1DD-4AA1-A0C6-61DB974013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0" operator="equal" id="{5414BE31-3927-4788-B082-31E86FF634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1" operator="equal" id="{24B9EAA6-84AE-421B-8E42-0CB2890EC7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937" operator="between" id="{3247329E-9A26-4A4B-B114-A8EA4B42D20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38" operator="equal" id="{FABF785E-83AD-45C6-A4C8-8293FFF3CD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cellIs" priority="926" operator="between" id="{09FCA281-D6CA-47D7-82D1-92FE60A0057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27" operator="equal" id="{31BA3028-094C-4835-A369-923DF46683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R34</xm:sqref>
        </x14:conditionalFormatting>
        <x14:conditionalFormatting xmlns:xm="http://schemas.microsoft.com/office/excel/2006/main">
          <x14:cfRule type="cellIs" priority="916" operator="between" id="{AFB924EF-A238-4FD1-A80F-E3D8F7BCB95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915" operator="between" id="{61AC6353-3CFF-4306-98F8-B005F175D1F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913" operator="equal" id="{654207AD-4DE5-4B24-866A-2653606555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4" operator="equal" id="{8A2E85B7-4C98-48C9-9D3A-652946EDD02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910" operator="equal" id="{6CD7A110-7EF9-44E5-BC5B-D9447F04F0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1" operator="equal" id="{F8ACBBB1-30A5-431D-85A3-86ECEE0A7F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12" operator="equal" id="{D81C06AD-8855-486A-B1FD-C534691EC5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908" operator="between" id="{0F97BE1F-03A3-4812-AB65-FD7F3107C5B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09" operator="equal" id="{3A87CE5F-4886-45CD-A4D5-795CEB5BB04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ellIs" priority="830" operator="between" id="{7AEAD60A-51B6-46FB-8516-612B735D5A0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L37 L42</xm:sqref>
        </x14:conditionalFormatting>
        <x14:conditionalFormatting xmlns:xm="http://schemas.microsoft.com/office/excel/2006/main">
          <x14:cfRule type="cellIs" priority="829" operator="between" id="{FBC88711-D406-470C-90E7-F0849FDB71E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L37 L42</xm:sqref>
        </x14:conditionalFormatting>
        <x14:conditionalFormatting xmlns:xm="http://schemas.microsoft.com/office/excel/2006/main">
          <x14:cfRule type="cellIs" priority="827" operator="equal" id="{F6C0CFC7-32EC-44AD-B79B-C2C938B8E2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28" operator="equal" id="{F619DF96-38DF-45A5-9871-044B9081C5E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ellIs" priority="824" operator="equal" id="{7DFB8F2F-F582-4671-A1B9-27BD6CF09C0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25" operator="equal" id="{F1738295-0D6C-4A1A-B926-D0074193B6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26" operator="equal" id="{4DB8EB7C-B144-4F7D-B863-FD06C96005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L37 L42:L1048576</xm:sqref>
        </x14:conditionalFormatting>
        <x14:conditionalFormatting xmlns:xm="http://schemas.microsoft.com/office/excel/2006/main">
          <x14:cfRule type="cellIs" priority="822" operator="between" id="{88ADC904-2822-473D-AB9A-91664B444F2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23" operator="equal" id="{E155FABB-9934-453D-BC4B-6919B1E74A5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L37 L42:L1048576</xm:sqref>
        </x14:conditionalFormatting>
        <x14:conditionalFormatting xmlns:xm="http://schemas.microsoft.com/office/excel/2006/main">
          <x14:cfRule type="cellIs" priority="820" operator="equal" id="{D5C5F46C-B2EC-4240-9D95-957246953E0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21" operator="equal" id="{DC1DAC97-6E65-48BF-8941-9E5A8BA7F3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L42:L1048576</xm:sqref>
        </x14:conditionalFormatting>
        <x14:conditionalFormatting xmlns:xm="http://schemas.microsoft.com/office/excel/2006/main">
          <x14:cfRule type="cellIs" priority="819" operator="between" id="{0D3230D6-8F24-4C70-AF31-E8EBC8696D4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ellIs" priority="817" operator="equal" id="{8CBDC9A6-3A19-44D0-8F19-148335E355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18" operator="equal" id="{EFCF3901-BF93-47A3-9C58-56D1147765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ellIs" priority="814" operator="equal" id="{923CF772-6D9C-4685-9BFE-8EF68D049E8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15" operator="equal" id="{A5829716-4716-4355-8EC4-43D46E58D8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16" operator="equal" id="{8FC98CA2-F323-4024-9687-D7487BE449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ellIs" priority="813" operator="between" id="{3F17312C-52EE-4794-BE75-6AE63338E39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L37 L42:L44</xm:sqref>
        </x14:conditionalFormatting>
        <x14:conditionalFormatting xmlns:xm="http://schemas.microsoft.com/office/excel/2006/main">
          <x14:cfRule type="cellIs" priority="812" operator="between" id="{DC76935E-2A14-43E1-BD8C-56B5CF7AB17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L42:L44</xm:sqref>
        </x14:conditionalFormatting>
        <x14:conditionalFormatting xmlns:xm="http://schemas.microsoft.com/office/excel/2006/main">
          <x14:cfRule type="cellIs" priority="808" operator="between" id="{0796DA1C-FAC7-42B5-929E-91C93BBAE4F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09" operator="equal" id="{38977475-B2FE-497C-B7F6-87A5CAEB447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ellIs" priority="882" operator="equal" id="{394A9CE1-AB93-420E-B595-8628BF4BC1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83" operator="equal" id="{60C5DAF0-D826-4F6C-8B35-B66308E8C2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84" operator="equal" id="{303040F0-0E89-412D-94B5-DF3AB7B1C0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P42</xm:sqref>
        </x14:conditionalFormatting>
        <x14:conditionalFormatting xmlns:xm="http://schemas.microsoft.com/office/excel/2006/main">
          <x14:cfRule type="cellIs" priority="878" operator="equal" id="{35794BCE-56CC-481E-ADDF-3BA91259FE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79" operator="equal" id="{C02CCF5F-B866-4A36-96E7-87E54B2135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P42</xm:sqref>
        </x14:conditionalFormatting>
        <x14:conditionalFormatting xmlns:xm="http://schemas.microsoft.com/office/excel/2006/main">
          <x14:cfRule type="cellIs" priority="877" operator="between" id="{F976BF50-55DB-4CC7-A040-FC3C10CA2E2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P42</xm:sqref>
        </x14:conditionalFormatting>
        <x14:conditionalFormatting xmlns:xm="http://schemas.microsoft.com/office/excel/2006/main">
          <x14:cfRule type="cellIs" priority="876" operator="between" id="{2B904596-FEC5-404B-97E8-C29795B0644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P42</xm:sqref>
        </x14:conditionalFormatting>
        <x14:conditionalFormatting xmlns:xm="http://schemas.microsoft.com/office/excel/2006/main">
          <x14:cfRule type="cellIs" priority="875" operator="between" id="{1B2BFA97-9317-4CE2-91ED-0B2CCB28255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74" operator="between" id="{721D6311-E15D-4957-9A92-CACF22EC853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72" operator="equal" id="{D8CCDC59-3CBA-47FB-9277-4854282F86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73" operator="equal" id="{339510CB-E7A6-46B6-AD51-4430C2937C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69" operator="equal" id="{46B29373-874C-4687-8766-E4790B975D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70" operator="equal" id="{B37F13E2-BE18-4330-B0F9-86BC01B3387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71" operator="equal" id="{F86F8FF0-3CD2-46C7-ADD6-87E7A9DC29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67" operator="between" id="{FC80EAE2-F980-4BAE-82E3-07E2DFFAB71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68" operator="equal" id="{DF078347-E87D-49C8-8D39-90293F050E9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66" operator="between" id="{AC3BCB1D-DD35-4BAB-B928-6A8CF0ABEB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64" operator="equal" id="{A9F9E94F-E1AA-447B-A6E6-00A3B9F87F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5" operator="equal" id="{698961DC-AE65-46DB-B304-16A582C280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61" operator="equal" id="{B3BA06BB-9EAB-4222-B0FC-F5B1D2D77D7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2" operator="equal" id="{8CCEF75D-A4BF-440C-B322-DC40E9368AC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3" operator="equal" id="{D0787B89-E0BD-45EC-B407-D318A18068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60" operator="between" id="{4F1113B4-A726-46CD-8AC8-4AB14E9DBC4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ellIs" priority="855" operator="equal" id="{E988DCF9-A58C-47E2-B7DD-BE122A1ED5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56" operator="equal" id="{41D39354-6AA2-499A-99B8-00323F55AE1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57" operator="equal" id="{057B1993-95B5-4BC2-90BF-A8565469736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853" operator="between" id="{281751C5-B33D-416E-8B1C-0DCEE2B4998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54" operator="equal" id="{3F3F90C1-C277-471F-B9FD-91814ABCA1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851" operator="equal" id="{90ECF908-2E2E-43C5-B2EF-A2B95EE145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52" operator="equal" id="{89B44114-41A1-47DA-BC22-7CE1734BF7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850" operator="between" id="{3157C063-DB8D-413E-B31B-D7468FA35FF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849" operator="between" id="{490E9191-993D-49D2-B9C1-CEBD939744E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Q42</xm:sqref>
        </x14:conditionalFormatting>
        <x14:conditionalFormatting xmlns:xm="http://schemas.microsoft.com/office/excel/2006/main">
          <x14:cfRule type="cellIs" priority="848" operator="between" id="{4326BFCB-78CA-4F8F-A9A7-468AE84764F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47" operator="between" id="{C8FB5E59-1A01-48EB-BACA-290D7E723A4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45" operator="equal" id="{69A71D42-818E-45D9-9008-2D6ED3CDD8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6" operator="equal" id="{D02348CC-060C-4942-B6D4-9519B5BF18B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42" operator="equal" id="{6DB939CA-2AD3-4167-8CEA-C9E0B9C67F7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3" operator="equal" id="{033F8DE7-2ED5-458D-AAC7-1D853ED65A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44" operator="equal" id="{73B5B53F-34FF-46EF-8CFE-1307175DFE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40" operator="between" id="{5A79A03D-99C1-4D37-9F21-9131B54918B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41" operator="equal" id="{7CDF8E47-C4C5-4905-994B-3189A5BC21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37" operator="equal" id="{3F40281C-FFE5-4C87-B797-A16FA06379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38" operator="equal" id="{9FF0F326-24F6-44A0-A7B8-E4B69E99E27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34" operator="equal" id="{55E5F89A-466B-4305-8DB1-65E75AA6B19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35" operator="equal" id="{66B2FCE1-3A9B-45B8-854F-D0031F853E4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36" operator="equal" id="{B4C24A84-737F-4EA4-875E-979C3FAEDA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33" operator="between" id="{595DA0E1-1DF4-49CD-B73D-D691D200317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831" operator="between" id="{F7423714-F560-4341-88E9-5567FCC74DC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32" operator="equal" id="{6206AB3F-0489-4445-AEE0-550C16B6902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557" operator="between" id="{D44E56ED-014C-4BD8-B345-D6C66DFA0B7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58" operator="equal" id="{F73DE5F6-8B06-4744-A2CC-BF05C198F8C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371" operator="between" id="{AA492EAD-9A5C-41F3-B598-F9132DE7A3C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M41:M44 M34:M35</xm:sqref>
        </x14:conditionalFormatting>
        <x14:conditionalFormatting xmlns:xm="http://schemas.microsoft.com/office/excel/2006/main">
          <x14:cfRule type="cellIs" priority="778" operator="between" id="{C0642FFC-E7F1-4F1E-9C4B-FABA80878F1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77" operator="between" id="{C1EB8886-0E77-4840-821B-A4528ACB715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75" operator="equal" id="{3DAC9598-9475-4A1C-893A-9C3041494C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76" operator="equal" id="{72CE13B4-EA1A-4A31-8021-128D69CEBB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72" operator="equal" id="{10E7BD65-A407-40D5-8206-C183B6D55FB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73" operator="equal" id="{EFD48C26-C55C-4407-98E5-039D652284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74" operator="equal" id="{B7E0F398-DBB8-4C84-8888-73ACE0194AF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70" operator="between" id="{7ED003B5-9C9C-4E9E-8B57-99C4B2FF98D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71" operator="equal" id="{61EE15F5-2954-4E8A-9B5E-B14DCD9076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670" operator="between" id="{012176C7-97B6-4F22-A6F0-CCFA61A19C1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767" operator="equal" id="{3A8173F0-29C2-40CB-8830-B9AD505C52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8" operator="equal" id="{4593E843-0892-462B-B917-0A965195ED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64" operator="equal" id="{82FBA984-830F-4B1B-ADF4-FF87843977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5" operator="equal" id="{B3378BF4-AED2-4423-AEDE-D94A60523C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6" operator="equal" id="{4680245F-54D6-40BE-BC48-0171A2C037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63" operator="between" id="{8E79826C-5DBB-4B19-9B0F-1C2AD35B33E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61" operator="between" id="{B66B9D16-75C8-4787-990B-2E3D2E0E16E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62" operator="equal" id="{1BD125D5-A788-4EC2-9E87-D4759EFBAE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ellIs" priority="758" operator="equal" id="{A8ADC6F1-A951-40BA-B499-9DD4D42D717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9" operator="equal" id="{11122DE6-5FF7-467B-A0F4-A902C58101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0" operator="equal" id="{6420ACA6-373B-4B22-9720-427F1142229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</xm:sqref>
        </x14:conditionalFormatting>
        <x14:conditionalFormatting xmlns:xm="http://schemas.microsoft.com/office/excel/2006/main">
          <x14:cfRule type="cellIs" priority="756" operator="between" id="{2FB722F2-064D-44D3-9BAC-F975EE86093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57" operator="equal" id="{9B6751B6-3898-4A48-AD04-DAF5C4E1F6B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</xm:sqref>
        </x14:conditionalFormatting>
        <x14:conditionalFormatting xmlns:xm="http://schemas.microsoft.com/office/excel/2006/main">
          <x14:cfRule type="cellIs" priority="754" operator="equal" id="{216AA946-6723-408A-9E55-175750852F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5" operator="equal" id="{67E919E5-697F-43FF-91DC-F4BC3AC073E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L8</xm:sqref>
        </x14:conditionalFormatting>
        <x14:conditionalFormatting xmlns:xm="http://schemas.microsoft.com/office/excel/2006/main">
          <x14:cfRule type="cellIs" priority="390" operator="between" id="{F48B34B9-7527-4565-BC06-FBBB7912433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91" operator="equal" id="{190E8F22-B66C-4CCA-9AA0-5C5CC083BE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753" operator="between" id="{F894E75B-9B5F-413B-9DBD-05180271D02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L38:L41</xm:sqref>
        </x14:conditionalFormatting>
        <x14:conditionalFormatting xmlns:xm="http://schemas.microsoft.com/office/excel/2006/main">
          <x14:cfRule type="cellIs" priority="752" operator="between" id="{9B6166A6-97B9-4EFC-8D12-807B4D8744B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L38:L41</xm:sqref>
        </x14:conditionalFormatting>
        <x14:conditionalFormatting xmlns:xm="http://schemas.microsoft.com/office/excel/2006/main">
          <x14:cfRule type="cellIs" priority="750" operator="equal" id="{90949C72-5952-47AC-B0B5-7B4C67A797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51" operator="equal" id="{C8A448F0-6CFC-49E5-9830-B4D9B00EFAE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L38:L41</xm:sqref>
        </x14:conditionalFormatting>
        <x14:conditionalFormatting xmlns:xm="http://schemas.microsoft.com/office/excel/2006/main">
          <x14:cfRule type="cellIs" priority="747" operator="equal" id="{59F33004-5E81-41C2-8812-15867BA7A0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8" operator="equal" id="{E5663F2B-59BE-45C6-883E-8E9E29ABF4F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9" operator="equal" id="{8B9957E0-16F1-4EF1-B7D9-781F1F9B063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L38:L41</xm:sqref>
        </x14:conditionalFormatting>
        <x14:conditionalFormatting xmlns:xm="http://schemas.microsoft.com/office/excel/2006/main">
          <x14:cfRule type="cellIs" priority="745" operator="between" id="{2BF2FC84-1C3B-408F-B3FB-8E712714724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46" operator="equal" id="{8C0448A2-2F48-4EA3-AB5D-627C207774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L38:L41</xm:sqref>
        </x14:conditionalFormatting>
        <x14:conditionalFormatting xmlns:xm="http://schemas.microsoft.com/office/excel/2006/main">
          <x14:cfRule type="cellIs" priority="743" operator="equal" id="{2BEDAD24-3D7C-482B-8011-70019E5B49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4" operator="equal" id="{61A20E85-7077-4D8E-ABDA-D08CE9705F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L41</xm:sqref>
        </x14:conditionalFormatting>
        <x14:conditionalFormatting xmlns:xm="http://schemas.microsoft.com/office/excel/2006/main">
          <x14:cfRule type="cellIs" priority="742" operator="between" id="{C8A10439-0356-4C85-8BAC-048DE811F7E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L40</xm:sqref>
        </x14:conditionalFormatting>
        <x14:conditionalFormatting xmlns:xm="http://schemas.microsoft.com/office/excel/2006/main">
          <x14:cfRule type="cellIs" priority="740" operator="equal" id="{F97B37F6-179D-49D3-BC43-D6A496FE91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41" operator="equal" id="{4A047055-7F68-439C-B228-A273D5668A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L40</xm:sqref>
        </x14:conditionalFormatting>
        <x14:conditionalFormatting xmlns:xm="http://schemas.microsoft.com/office/excel/2006/main">
          <x14:cfRule type="cellIs" priority="737" operator="equal" id="{4B016C39-75A1-4C3C-8A52-EE53CB33BB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8" operator="equal" id="{EBFA6D9A-7D56-4F35-B571-3C4EE25E28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9" operator="equal" id="{CBEE115D-11F6-4F28-BCC6-A71C2733C3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L40</xm:sqref>
        </x14:conditionalFormatting>
        <x14:conditionalFormatting xmlns:xm="http://schemas.microsoft.com/office/excel/2006/main">
          <x14:cfRule type="cellIs" priority="736" operator="between" id="{E25B09B6-F0F1-4522-999C-CB3E507332D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L40:L41</xm:sqref>
        </x14:conditionalFormatting>
        <x14:conditionalFormatting xmlns:xm="http://schemas.microsoft.com/office/excel/2006/main">
          <x14:cfRule type="cellIs" priority="735" operator="between" id="{BFD5E60C-9437-42FB-9C6D-8C8EA7999C6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L41</xm:sqref>
        </x14:conditionalFormatting>
        <x14:conditionalFormatting xmlns:xm="http://schemas.microsoft.com/office/excel/2006/main">
          <x14:cfRule type="cellIs" priority="733" operator="between" id="{853CA899-306A-4097-9856-0CCCEDCF8FC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34" operator="equal" id="{0C7DD130-4A22-4F6A-AC29-ACC31A0405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L40</xm:sqref>
        </x14:conditionalFormatting>
        <x14:conditionalFormatting xmlns:xm="http://schemas.microsoft.com/office/excel/2006/main">
          <x14:cfRule type="cellIs" priority="732" operator="between" id="{557086C0-0B68-47F1-A4F8-57CA645F3C3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L22:L32 L34:L35</xm:sqref>
        </x14:conditionalFormatting>
        <x14:conditionalFormatting xmlns:xm="http://schemas.microsoft.com/office/excel/2006/main">
          <x14:cfRule type="cellIs" priority="731" operator="between" id="{70A0A100-1BF1-4F6C-B291-E6499A94A31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L22:L32 L34:L35</xm:sqref>
        </x14:conditionalFormatting>
        <x14:conditionalFormatting xmlns:xm="http://schemas.microsoft.com/office/excel/2006/main">
          <x14:cfRule type="cellIs" priority="729" operator="equal" id="{AF0A57D4-D941-4755-9387-4FC7A73B18B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30" operator="equal" id="{8691AE3C-659A-4ECA-83A0-BBCD80AE3B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L22:L32 L34:L35</xm:sqref>
        </x14:conditionalFormatting>
        <x14:conditionalFormatting xmlns:xm="http://schemas.microsoft.com/office/excel/2006/main">
          <x14:cfRule type="cellIs" priority="726" operator="equal" id="{1F977B24-A823-4D0F-BBAC-E61831B4E1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7" operator="equal" id="{0DF58DF3-8F17-402D-84F7-89C173CB63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8" operator="equal" id="{2F5FB174-BEC2-429E-9D1B-4D37378192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L22:L32 L34:L35</xm:sqref>
        </x14:conditionalFormatting>
        <x14:conditionalFormatting xmlns:xm="http://schemas.microsoft.com/office/excel/2006/main">
          <x14:cfRule type="cellIs" priority="724" operator="between" id="{B104F8C0-9707-4960-8A23-BCEE22E7AEF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25" operator="equal" id="{E02F2BB0-6199-44F2-88F8-1979D9B94BD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L22:L32 L34:L35</xm:sqref>
        </x14:conditionalFormatting>
        <x14:conditionalFormatting xmlns:xm="http://schemas.microsoft.com/office/excel/2006/main">
          <x14:cfRule type="cellIs" priority="722" operator="equal" id="{A82B2CB0-9BC6-45D4-B8B3-06A49516ED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3" operator="equal" id="{7845378C-F908-4EA2-A846-9DD83887B4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L34:L35</xm:sqref>
        </x14:conditionalFormatting>
        <x14:conditionalFormatting xmlns:xm="http://schemas.microsoft.com/office/excel/2006/main">
          <x14:cfRule type="cellIs" priority="721" operator="between" id="{25F9D2CB-0E81-4501-A4EA-3F1BCFC1120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L21 L29:L32 L34:L35</xm:sqref>
        </x14:conditionalFormatting>
        <x14:conditionalFormatting xmlns:xm="http://schemas.microsoft.com/office/excel/2006/main">
          <x14:cfRule type="cellIs" priority="719" operator="equal" id="{46D5F6BC-6E86-47F2-AB54-EF908DB390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20" operator="equal" id="{B7D984D8-E948-465B-A31E-AF6601EF56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L21 L29:L32 L34:L35</xm:sqref>
        </x14:conditionalFormatting>
        <x14:conditionalFormatting xmlns:xm="http://schemas.microsoft.com/office/excel/2006/main">
          <x14:cfRule type="cellIs" priority="716" operator="equal" id="{F7CEB7F4-4160-45F7-AC35-E9FA1274B2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17" operator="equal" id="{B3E99361-3327-41B4-B562-B125F0079A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18" operator="equal" id="{A7E931F7-1455-4353-B896-466F782481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L21 L29:L32 L34:L35</xm:sqref>
        </x14:conditionalFormatting>
        <x14:conditionalFormatting xmlns:xm="http://schemas.microsoft.com/office/excel/2006/main">
          <x14:cfRule type="cellIs" priority="715" operator="between" id="{87D40FE3-854D-4ADC-815D-0BEFFCAEE53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L21 L29:L32 L34:L35</xm:sqref>
        </x14:conditionalFormatting>
        <x14:conditionalFormatting xmlns:xm="http://schemas.microsoft.com/office/excel/2006/main">
          <x14:cfRule type="cellIs" priority="714" operator="between" id="{DDA76C47-52C6-4C13-8C57-FC2B5D45844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L34:L35</xm:sqref>
        </x14:conditionalFormatting>
        <x14:conditionalFormatting xmlns:xm="http://schemas.microsoft.com/office/excel/2006/main">
          <x14:cfRule type="cellIs" priority="712" operator="between" id="{AF77228B-2E68-4F3F-806C-C72D853EAF9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13" operator="equal" id="{E1177816-798A-464E-8A55-C7121014BD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L29:L32 L34:L35</xm:sqref>
        </x14:conditionalFormatting>
        <x14:conditionalFormatting xmlns:xm="http://schemas.microsoft.com/office/excel/2006/main">
          <x14:cfRule type="cellIs" priority="710" operator="between" id="{6C59811A-23D6-409D-81F3-46F99244877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11" operator="equal" id="{FD4103ED-0F77-4590-BE7E-CBA1C1FD9BE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L21 L34:L35</xm:sqref>
        </x14:conditionalFormatting>
        <x14:conditionalFormatting xmlns:xm="http://schemas.microsoft.com/office/excel/2006/main">
          <x14:cfRule type="cellIs" priority="556" operator="between" id="{55C034E2-8165-47F8-8568-35B51DF73D3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55" operator="between" id="{0341C3DF-B98A-4305-80BB-B9174D2E343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53" operator="equal" id="{6C52AB70-8AFB-44A2-BAA5-7DB94305D8D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54" operator="equal" id="{338F34C2-C918-43EB-8C28-B156C9FD90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50" operator="equal" id="{929FD0CF-19D9-48BA-9BF7-AA4DC19EEAD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51" operator="equal" id="{F195C290-DBF1-4D3D-804C-26BF270E8D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52" operator="equal" id="{A97546B9-96B5-4EE4-9AB2-AC7023EEF1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48" operator="between" id="{79790EEC-C3E5-414B-8415-67AC490BA3F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49" operator="equal" id="{BB2E12EA-53EE-45C6-B0B7-D304BF11F5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681" operator="between" id="{3A251E62-1770-42B7-87A3-C9614021F44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82" operator="equal" id="{89EBE98B-22D2-4A8E-A39F-3779C8673E2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ellIs" priority="443" operator="between" id="{58D9A5A6-0C45-4375-81B2-3AA30432119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42" operator="between" id="{B45402A2-26A7-49E6-B803-29DD383260C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40" operator="equal" id="{3625EC3E-BE17-403D-80AC-6ADC77A9F2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1" operator="equal" id="{A67712BC-A565-4DDA-8DE0-87DAEE1D76E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37" operator="equal" id="{4F66C2B6-8A03-4B89-BB02-7565ABB4D5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8" operator="equal" id="{B7DFE726-BC2C-4FCE-959B-ECE8B2F94B9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9" operator="equal" id="{9203E719-0B86-41C0-891B-5DCCCE19CBF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435" operator="between" id="{F227B259-FF10-401C-B801-26DFF55536E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36" operator="equal" id="{E6B5DA26-4C66-48F0-B080-8B614FD03F3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cellIs" priority="668" operator="equal" id="{CA95D502-BF3D-4C8B-AB86-EB6B31D327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69" operator="equal" id="{4FAB8046-759B-47E1-848A-61CFA555B18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65" operator="equal" id="{10EF8AE6-ADA0-40F0-984C-97F0E84ABD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66" operator="equal" id="{666CD32A-9DDC-4665-806F-896C51297C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67" operator="equal" id="{1F36DC15-1CE9-4410-B05E-8B69A3AAA32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63" operator="between" id="{FE205A79-92B3-445B-8869-3133E64554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64" operator="equal" id="{3D8CCC08-2B86-42AA-80A6-2DBC642BB49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61" operator="equal" id="{72807D8A-197C-4235-9DCE-DAE209C484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62" operator="equal" id="{E6E65CB0-2702-4BD6-B9CD-5F9707C44A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60" operator="between" id="{90DE5345-BABE-4E7C-BBED-D0D2B0CAD70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8" operator="equal" id="{61A64E92-74AF-4CAB-929F-BB2E6DB318C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9" operator="equal" id="{C5F25CDC-6E68-4E08-96E4-E58A43B92B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5" operator="equal" id="{1882EF83-C311-449D-A021-C126AE9191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6" operator="equal" id="{41724B1B-8063-43C9-8DE9-26CE63108F5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57" operator="equal" id="{6E1F6173-876D-4C61-ABA8-89E2888A41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4" operator="between" id="{A241BEB2-1DCF-4AA0-ADDD-31953FFDFD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3" operator="between" id="{F108FAA6-B4D5-47B5-95E0-3C4D0679F7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51" operator="between" id="{42E4CB9F-B040-429F-B9FC-5169D78009A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52" operator="equal" id="{339C8B0F-D066-4E7B-8F48-7A9C16FECE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9" operator="between" id="{9E03D88F-4211-4B92-8A10-33C70F36D33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50" operator="equal" id="{9CECC74E-DC16-4E62-BF35-450EC46DA51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ellIs" priority="648" operator="between" id="{9280AB5A-1E4A-4937-9766-364A482780C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47" operator="between" id="{2D4670D4-04BD-47E0-8DDB-B602A1B9D64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45" operator="equal" id="{271BDE02-B4AB-42BB-9251-DD6B39C472E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6" operator="equal" id="{AAF86F54-A980-458A-9CE8-1CC9883A53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42" operator="equal" id="{F7A21203-9854-4341-AF26-11B36C80AA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3" operator="equal" id="{9DE5E510-9B65-4993-8EB7-C3CDA96807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44" operator="equal" id="{FFB3EA61-E8F6-494B-8FD3-05ECCF5B21B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40" operator="between" id="{AD884A5D-3313-404B-AE2B-AE63CD13F4C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41" operator="equal" id="{8592EDB1-0C56-4363-A3EF-9687E14C47C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38" operator="equal" id="{C179C14E-4EFD-4C51-ABA7-2EFD25255C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9" operator="equal" id="{F6B588AC-A1BD-41F4-ADBC-FEA5EB0DB9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37" operator="between" id="{BC3E0071-B31B-478A-BDA7-999BDC90599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35" operator="equal" id="{84AC1489-7309-421C-A06E-7F769F9E07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6" operator="equal" id="{342443F6-E34D-4889-8C3E-9C959FF407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32" operator="equal" id="{39EDFCB2-BF0C-48CA-A1FB-4B1146B8C0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3" operator="equal" id="{2526D881-9D17-4295-B1CF-C988B2E91E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34" operator="equal" id="{2617321B-E886-4867-8485-3ACC20E744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31" operator="between" id="{83ABB915-0C3B-4099-94A8-80229080AB8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30" operator="between" id="{A5777B7B-3BDF-46CF-A91D-BA6F2D77269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28" operator="between" id="{88EB8FCD-0F89-47C7-B97E-D2BE36118B9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29" operator="equal" id="{2AA997B9-5DAA-4309-B8B1-B906953921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26" operator="between" id="{0FBC55DC-4126-434B-8DC0-F973AE8A9FC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27" operator="equal" id="{D9575544-BB96-49E0-B573-6F174DD5846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ellIs" priority="625" operator="between" id="{3D73C8E2-B675-4908-BD42-F76D4119BF2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24" operator="between" id="{7BF8B83D-94C4-4565-BF7B-5209008E375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22" operator="equal" id="{E34AFCDC-4536-45FB-81DB-08322D18EE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3" operator="equal" id="{F36BAECC-C5C4-4E4A-BDBB-C95C64DC14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19" operator="equal" id="{0B61D4C2-CCC1-42AF-93FC-28639CB125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0" operator="equal" id="{39F82B19-358D-4784-8378-E7A08F6585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21" operator="equal" id="{EFFF73E5-9211-4DC1-AA8D-AFC1844EA8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17" operator="between" id="{A7371FA9-F030-4822-82CB-F4ABC4B3784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18" operator="equal" id="{8B191AF0-489F-4C4D-95C3-D5C3E7D58DD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14" operator="between" id="{3E84C4F1-1AF1-4A6F-890F-B908849CB58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12" operator="equal" id="{D4B08E31-3F19-407C-B258-635D4B8BA1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3" operator="equal" id="{E9931980-BD0E-4F35-9246-51B0AA536D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09" operator="equal" id="{DE9FB1B6-87B3-46D7-BDA6-64F02553FE4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0" operator="equal" id="{7CF60D7F-DA6C-4DA3-B2ED-065D8C22B80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1" operator="equal" id="{4BDFD36F-C09B-473A-95EA-1E4FB671B8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08" operator="between" id="{9756C956-6F11-43F8-92D4-6DC9EF3D354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05" operator="between" id="{3F40BB3C-AFB0-4D18-A681-44CABAB6171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06" operator="equal" id="{2134A812-CA02-44A4-B56D-093D0CBA8D2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03" operator="between" id="{86CCF482-DCD0-498D-BF3F-442E7DD29E3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04" operator="equal" id="{9127F18E-CC7B-4B5C-82FE-13C40455C4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ellIs" priority="602" operator="between" id="{5C445245-4437-4065-ACB4-3875EA5ED57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601" operator="between" id="{BED8FB40-0203-405F-A812-4D0AB8C7808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99" operator="equal" id="{4CF7490B-1EB1-4AD0-8695-1BD35B51FE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00" operator="equal" id="{A65B63EC-355B-4220-9F3E-5342AEB022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96" operator="equal" id="{11061630-A0F4-4339-A516-25B634B487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7" operator="equal" id="{4FB4E071-D154-4F3F-8BDE-9C73B5DAF2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8" operator="equal" id="{BAAC3B61-BC56-4BDD-91DC-4C7E36C2B78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94" operator="between" id="{30A9913A-3DFA-472D-A27C-C619FC0120B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95" operator="equal" id="{52F0312F-FB5F-4820-8723-81934DDD393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92" operator="equal" id="{ED7F9DBD-E5BE-477B-BD6A-B57996EA47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3" operator="equal" id="{35FEC796-8632-40B4-A330-606361E88A6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91" operator="between" id="{4CBF5423-18E2-48B6-9655-6DE03D46F8F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89" operator="equal" id="{9C47EE8C-CB27-4DED-9652-C9B1A0FBF4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0" operator="equal" id="{26A46453-3591-471C-8E35-9FD049E4A4C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86" operator="equal" id="{C9380974-DD9D-429C-A158-00C083ADE5F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7" operator="equal" id="{0725F130-ABA0-4B4F-8897-22B87AB860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8" operator="equal" id="{A4618C5B-012B-4B88-A07A-3154996BA3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85" operator="between" id="{3F1C70BE-A0CD-49FC-804A-441DA3C3157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84" operator="between" id="{9B9F1331-5336-4F26-AFA3-564233DC892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82" operator="between" id="{FAF5EB2D-9618-46E2-80F1-2EAB0E219C3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83" operator="equal" id="{3D9FFE67-1326-4048-9BEB-B89081DF848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80" operator="between" id="{C08E6643-25D6-42F7-8DE6-D8A7EE70D05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81" operator="equal" id="{0B741777-D9AA-47EA-BAA6-145A2117709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ellIs" priority="579" operator="between" id="{27C91DEA-96F3-4E5C-9FCD-7B50AAFCAAD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78" operator="between" id="{C894415B-460E-4C48-BDE2-FA567CA3CA3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76" operator="equal" id="{1675A0AF-AE46-4FDC-9B49-53B1F5095A1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7" operator="equal" id="{F67826B3-5133-4DAD-828E-A73693B5979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73" operator="equal" id="{621EEA7D-8234-40F6-801F-FCC90F4B75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4" operator="equal" id="{C976F1DA-1FB0-4570-BCFE-647A120AE40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5" operator="equal" id="{479BBFC8-9EF3-4B07-BCF5-4A4ADCCD35A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71" operator="between" id="{32C56E79-ACA4-4C18-96EA-5D9D87E322A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72" operator="equal" id="{D0A0971B-8485-4F74-A0E7-28957C0B1B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69" operator="equal" id="{9A4FD6F0-CD87-48C8-B075-63E1387955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70" operator="equal" id="{BB4345D7-156D-40D2-A3EF-98420E234D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68" operator="between" id="{751DA158-9870-4082-9362-9A78559419B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66" operator="equal" id="{012B274E-9C9C-40B6-8003-7DC8C300017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7" operator="equal" id="{99CC0974-31B8-4305-B076-058BDA8CF4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63" operator="equal" id="{C3D86B02-77DF-4EA1-8343-26FD33DC82F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4" operator="equal" id="{FCD264C9-4D62-4260-9E7D-45D410F4DFD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65" operator="equal" id="{9BDCA143-440E-4E4C-B9EE-B16DEFB15F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62" operator="between" id="{18E560A8-2964-46E0-8C9E-90109F8E000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61" operator="between" id="{139787DF-795A-42D9-A2A1-04F85DE2904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59" operator="between" id="{C00AA614-96CA-44B0-8F7C-FDF0ACB48B9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60" operator="equal" id="{7F9A9FB0-E002-43CD-804E-E6DC74141E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46" operator="equal" id="{991620D9-7998-489A-976D-4651C3EB5E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7" operator="equal" id="{B4A8DDDD-A608-408A-9B28-61164511766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45" operator="between" id="{E5B1060A-DCFF-435B-9F92-775E7AEA75F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43" operator="equal" id="{749EA38D-E7F5-402B-AF88-5AB52686EA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4" operator="equal" id="{50B3B0F2-95A9-46FB-B041-CF6FFFB2BB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40" operator="equal" id="{51202E48-2789-420F-9BBB-9ED5433755C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1" operator="equal" id="{103F7F23-5B60-4B38-8A9E-DFE013F2655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42" operator="equal" id="{F0E8AB4F-0911-4D9B-B2C5-CFFFFEFB45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39" operator="between" id="{3E5B7642-BDAF-4647-B475-1A01936F590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38" operator="between" id="{61F602FA-050D-4EE1-820D-ACD2E3BFDD2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36" operator="between" id="{D1EF2BD5-B5D9-4891-B4AC-69A55D77A7F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37" operator="equal" id="{EC72DD15-7C5A-4D96-A83C-E852D4A71A4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34" operator="between" id="{9A726E72-FA5A-41FC-928E-5C69AF05B0D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35" operator="equal" id="{8CE90E58-C3C4-4D34-A4A3-9B412BCD89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ellIs" priority="533" operator="between" id="{359B12E6-50E8-41E8-9153-060076746B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L10:L12 L14</xm:sqref>
        </x14:conditionalFormatting>
        <x14:conditionalFormatting xmlns:xm="http://schemas.microsoft.com/office/excel/2006/main">
          <x14:cfRule type="cellIs" priority="532" operator="between" id="{7433E412-B97D-4DA0-A12E-D9A8F96B6F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L10:L12 L14</xm:sqref>
        </x14:conditionalFormatting>
        <x14:conditionalFormatting xmlns:xm="http://schemas.microsoft.com/office/excel/2006/main">
          <x14:cfRule type="cellIs" priority="530" operator="equal" id="{0ADB8591-B9F2-4B5B-B053-1707A8504F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31" operator="equal" id="{C6D21DF0-66AA-4824-8424-0E3F202F91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L10:L12 L14</xm:sqref>
        </x14:conditionalFormatting>
        <x14:conditionalFormatting xmlns:xm="http://schemas.microsoft.com/office/excel/2006/main">
          <x14:cfRule type="cellIs" priority="527" operator="equal" id="{A2699C70-9645-47C8-9B27-53DE11DF4B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8" operator="equal" id="{94E192F0-39EF-4940-9EB0-B06ACC2FE0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9" operator="equal" id="{8DEAC45B-BFAD-49B1-A4C6-DC312ACB54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L10:L12 L14</xm:sqref>
        </x14:conditionalFormatting>
        <x14:conditionalFormatting xmlns:xm="http://schemas.microsoft.com/office/excel/2006/main">
          <x14:cfRule type="cellIs" priority="525" operator="between" id="{B76F7183-947E-4D2A-9A06-C09B6475E25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26" operator="equal" id="{7DB6E596-359C-4BD2-B2AD-BB9A5C6D45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L10:L12 L14</xm:sqref>
        </x14:conditionalFormatting>
        <x14:conditionalFormatting xmlns:xm="http://schemas.microsoft.com/office/excel/2006/main">
          <x14:cfRule type="cellIs" priority="524" operator="between" id="{A3578F3A-0105-4DD3-87D1-4471963C359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L18:L19</xm:sqref>
        </x14:conditionalFormatting>
        <x14:conditionalFormatting xmlns:xm="http://schemas.microsoft.com/office/excel/2006/main">
          <x14:cfRule type="cellIs" priority="522" operator="equal" id="{C0971345-4BAA-44DF-A842-9D879D36B4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3" operator="equal" id="{3965B028-3676-4065-9C33-BDBC8E6A2E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L18:L19</xm:sqref>
        </x14:conditionalFormatting>
        <x14:conditionalFormatting xmlns:xm="http://schemas.microsoft.com/office/excel/2006/main">
          <x14:cfRule type="cellIs" priority="519" operator="equal" id="{76B29F33-1258-49C2-8EC6-3C091ADDA3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0" operator="equal" id="{06C5168F-16CA-4A6D-A08C-687628E0E0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1" operator="equal" id="{89E1A07D-3D5B-4195-93D3-E2AC36673D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L18:L19</xm:sqref>
        </x14:conditionalFormatting>
        <x14:conditionalFormatting xmlns:xm="http://schemas.microsoft.com/office/excel/2006/main">
          <x14:cfRule type="cellIs" priority="518" operator="between" id="{B266D193-8A56-4237-961D-1247A7B4981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L18:L19</xm:sqref>
        </x14:conditionalFormatting>
        <x14:conditionalFormatting xmlns:xm="http://schemas.microsoft.com/office/excel/2006/main">
          <x14:cfRule type="cellIs" priority="516" operator="between" id="{4A349BE6-12AF-44CE-B848-D596AC3027A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17" operator="equal" id="{3853BE1A-DBA1-4FD5-B873-CD7BF05F03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L18:L19</xm:sqref>
        </x14:conditionalFormatting>
        <x14:conditionalFormatting xmlns:xm="http://schemas.microsoft.com/office/excel/2006/main">
          <x14:cfRule type="cellIs" priority="515" operator="between" id="{E1761CEA-2402-4E28-BCC8-F854634B5A7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513" operator="equal" id="{F96B3899-8AD9-44EA-9162-C20C70B90A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4" operator="equal" id="{614BBBCE-EBBF-41D7-8D43-7E7AE613DA7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510" operator="equal" id="{4806107C-03F9-4C13-9925-B3EA3895F5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1" operator="equal" id="{930EC50E-44BA-490A-AC82-9B62FF92C50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12" operator="equal" id="{C3CDC563-5E6A-4ECC-8FFA-26292B256F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509" operator="between" id="{36F1A865-E5C4-4EB7-9508-F3E34CAC50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507" operator="between" id="{1DE2F6D0-4D39-4AD2-90DC-CF6353C8C72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08" operator="equal" id="{E59BF048-44AA-4A2E-A949-96FBB20AA8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L17:L18</xm:sqref>
        </x14:conditionalFormatting>
        <x14:conditionalFormatting xmlns:xm="http://schemas.microsoft.com/office/excel/2006/main">
          <x14:cfRule type="cellIs" priority="506" operator="between" id="{6EADD6F0-2DB6-4B76-BA5B-BEE56B6186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505" operator="between" id="{5A361BEF-8B6B-42DD-B3DD-9796B2A5D9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503" operator="equal" id="{89938ADB-E88C-4557-857E-F18D6DB0CA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4" operator="equal" id="{C1F41844-B32A-4DB2-91F2-363EFB5194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500" operator="equal" id="{0F2DE8F4-9B8F-4C7A-948B-AC05AB509E6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1" operator="equal" id="{F2084425-0A3F-475F-A5ED-0DE20AAD40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2" operator="equal" id="{B27C1900-C376-4B9A-9698-7F2ABD289A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498" operator="between" id="{37CCC986-EC69-431E-A964-58ADB455332D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99" operator="equal" id="{8932D37E-86F4-40A7-9106-3FF4DDA747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cellIs" priority="297" operator="between" id="{C2A153D8-20BF-4214-AF1C-8551689B247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98" operator="equal" id="{5A5709A0-668C-4AB1-BA28-FBBE401ACB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479" operator="between" id="{4084597F-79FE-4393-955C-D8BC42C8CC0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478" operator="between" id="{01B93355-111F-4D8C-B05D-4D84AA7AC1C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476" operator="equal" id="{9C03404B-0A63-4FE0-90E1-669231D0D9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7" operator="equal" id="{8FAC30FC-4D79-4700-A693-2D0E89464A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473" operator="equal" id="{7C9D5287-208B-4B39-89D1-FFAF0A6BD6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4" operator="equal" id="{7BDA8BE9-959A-4D5D-BDEB-138D3DF31DB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75" operator="equal" id="{24E005AB-D73B-487A-947B-F8B7077CE1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471" operator="between" id="{CC90726B-85CE-4803-8680-0A1D21D4DF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72" operator="equal" id="{83CD5C26-AEB6-46FA-822A-7A00F786279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C13:I13</xm:sqref>
        </x14:conditionalFormatting>
        <x14:conditionalFormatting xmlns:xm="http://schemas.microsoft.com/office/excel/2006/main">
          <x14:cfRule type="cellIs" priority="470" operator="between" id="{EBAE182B-FF2A-49AB-87F9-5B1FE948ACE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468" operator="equal" id="{64E5A7BA-7C82-4E5F-B876-81ACAB44BC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9" operator="equal" id="{3DC4C1A2-8267-4147-B602-329CE4CF2F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465" operator="equal" id="{7EB0304C-0098-4507-8FD0-FB9C5BCDB8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6" operator="equal" id="{004054B7-3CE8-48F6-B896-2FA046A7678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67" operator="equal" id="{14C43125-1EED-430C-8A94-44A94A0B6B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464" operator="between" id="{76913C83-504A-45CC-878D-160686943DC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462" operator="between" id="{711EB4DC-2FF0-44C5-9ED8-7DF1DCBA51E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63" operator="equal" id="{EBC1804D-6866-4EC0-8742-1F119C2EFD0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cellIs" priority="461" operator="between" id="{1EB4D35A-E469-4C29-92A6-7D456A49CE8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460" operator="between" id="{5AC71730-70B7-456F-A381-0A1760879A2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458" operator="equal" id="{9E06CB98-CB43-4F95-8F63-F4955B0978C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9" operator="equal" id="{C85CC187-CD4B-4D65-82CC-D3F14BF98DF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455" operator="equal" id="{DF040153-CA8E-44A6-B842-D59244A309C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6" operator="equal" id="{F9FF7A2D-F323-40A0-B98C-C1DC9EB7CDE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7" operator="equal" id="{F1633BE9-C576-4787-92B5-17715FDB71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453" operator="between" id="{A80F112D-16C5-4615-8DC9-0005C049EB91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54" operator="equal" id="{9ABA5B88-BE95-4AD9-817E-40C273D9F6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cellIs" priority="452" operator="between" id="{6C1B4F17-FF78-4796-8C32-6CAA7536122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451" operator="between" id="{0E15739E-7C3A-444E-8137-129B12A63A7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449" operator="equal" id="{0258BE6F-514E-4730-9518-C737D990709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50" operator="equal" id="{D6E9ED93-65C7-412D-8A2F-DF0F02C4D6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446" operator="equal" id="{F32A0B07-DD3A-4B21-A063-3FE693137D1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7" operator="equal" id="{5BF7311B-8398-48D5-AFAC-01714DF66E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48" operator="equal" id="{BAE8D3C6-7F37-444C-A5FE-48A923FEB11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444" operator="between" id="{FEA517C1-EB60-4817-8984-CC6A21BF33D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45" operator="equal" id="{060D3A8B-D6CD-4636-93FE-FE10B040E14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cellIs" priority="434" operator="between" id="{DFCC16A3-B1F2-4393-8B9F-0EB5A6B8B99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433" operator="between" id="{7BC0666C-DD7C-4F80-8D92-81B36509F5A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431" operator="equal" id="{5D48BF6B-CC38-4E5F-8B5D-56F949A1658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2" operator="equal" id="{C202062A-5417-4F34-9C35-5D53A6A8FD8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428" operator="equal" id="{B2B3B713-D6E9-46C4-BF9E-318897D0E4D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9" operator="equal" id="{B468F9C9-21E2-47CE-9831-1DC1A720FA9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0" operator="equal" id="{8402537D-67A0-4B7D-895B-DDFDAF69B7B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426" operator="between" id="{05A6D96F-3BB7-4C14-92DD-9976104C3BB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27" operator="equal" id="{40EE93C1-CD78-4DBF-869D-FC945C5404B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cellIs" priority="425" operator="between" id="{17313BC8-7C01-4B7B-8192-2E864A204FA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424" operator="between" id="{1443335E-2874-45D2-841E-319B86A1FEF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422" operator="equal" id="{8829BDD3-83AF-490E-B7C1-E20FE5F529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3" operator="equal" id="{CE7661BE-9916-4FAD-A780-BB794B2EFE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419" operator="equal" id="{26B88878-9CA1-4B95-A3A7-D859DD51062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0" operator="equal" id="{B66D5602-BBB2-4D51-9307-092849C898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21" operator="equal" id="{A962F2DF-59CF-4471-A83F-450EB2F00BC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417" operator="between" id="{B3C4B311-820A-431A-A9C4-7E8198AB33A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18" operator="equal" id="{B211E41E-AA5F-4159-BC76-A21276DC51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cellIs" priority="416" operator="between" id="{F06DAA62-0938-4BA9-A751-3944F237D05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415" operator="between" id="{68A2EE8B-4C03-4A73-A1DA-B953117FA26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413" operator="equal" id="{6C5C70C3-E9A0-4AD2-B541-0B6943AB810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4" operator="equal" id="{6895DB9E-99F9-4C0A-B232-1FE552CAEDD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410" operator="equal" id="{4DD9B552-3517-4152-A8E1-F618055AF0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1" operator="equal" id="{A7013C81-EFB7-4F86-AC77-2C792DEDF99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2" operator="equal" id="{DD72BC01-7965-4F91-BEB3-DCF7BE32A4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408" operator="between" id="{5C0099B3-F39F-4AA7-A5DE-E705C4241F8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09" operator="equal" id="{D8BC697A-5F25-4A42-BAE3-B3680F0DDC7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cellIs" priority="407" operator="between" id="{F524A7FD-89B0-4CB2-8846-CFBAB98356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406" operator="between" id="{4A5C5086-EF66-4138-B775-2223D0E9E1E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404" operator="equal" id="{1B138EBE-CEC9-4B89-98B2-FE9849B9315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5" operator="equal" id="{84986D71-AEF2-4A72-A7A7-4F7E66621B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401" operator="equal" id="{3802D6CE-2190-4EF8-890E-339052A7017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2" operator="equal" id="{D65A5302-E9E7-4F41-8A08-F2DB6BA0E54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3" operator="equal" id="{A949EB9E-D163-4671-87E1-E06E8561C44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399" operator="between" id="{A5133103-F401-4010-B4AA-34A76F4AF15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00" operator="equal" id="{46FD27B1-9DE9-484D-9189-AB9E761919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cellIs" priority="398" operator="between" id="{5F438C7E-9495-48F9-AC42-2319EF9EFAC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397" operator="between" id="{2E1E155A-CCF6-4A9A-872F-0D882825DEA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395" operator="equal" id="{9B2F5AC3-0F13-4B63-8405-C38B95E81BE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6" operator="equal" id="{6E20F439-AD0D-4210-B5B2-B97CDD743C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392" operator="equal" id="{15B951E0-C2C5-4FD5-AA00-B8DA33241C9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3" operator="equal" id="{11D89B06-8C6E-4E00-BD90-D38F3F27A3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94" operator="equal" id="{335863D5-7FAD-437F-A8E1-E6581AFA98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cellIs" priority="198" operator="between" id="{D0522559-17CF-4788-9B15-4FCCFA82723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99" operator="equal" id="{E4EBF190-93D2-4B24-81DD-585EFEED92A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389" operator="between" id="{DA1F0F82-9F2C-4175-95B8-4A40949F36A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M10:M12 M14 M22:M32 M34:M41</xm:sqref>
        </x14:conditionalFormatting>
        <x14:conditionalFormatting xmlns:xm="http://schemas.microsoft.com/office/excel/2006/main">
          <x14:cfRule type="cellIs" priority="388" operator="between" id="{C7C5513D-E952-4D69-905D-9E32107E95C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M10:M12 M14 M22:M32 M34:M41</xm:sqref>
        </x14:conditionalFormatting>
        <x14:conditionalFormatting xmlns:xm="http://schemas.microsoft.com/office/excel/2006/main">
          <x14:cfRule type="cellIs" priority="386" operator="equal" id="{AB664858-8C42-4207-9C95-687F105003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7" operator="equal" id="{17494AA5-555B-4BC6-A629-0121C24420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M10:M12 M14 M22:M32 M34:M41</xm:sqref>
        </x14:conditionalFormatting>
        <x14:conditionalFormatting xmlns:xm="http://schemas.microsoft.com/office/excel/2006/main">
          <x14:cfRule type="cellIs" priority="383" operator="equal" id="{0816D4D2-153C-4E78-82C2-2912DCFE5C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4" operator="equal" id="{3E32E3B7-7943-44C2-B236-EF768618CDB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5" operator="equal" id="{C5804C9B-FAB4-4023-B891-68C369CA0E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 M14 M22:M32 M34:M1048576 M10:M12</xm:sqref>
        </x14:conditionalFormatting>
        <x14:conditionalFormatting xmlns:xm="http://schemas.microsoft.com/office/excel/2006/main">
          <x14:cfRule type="cellIs" priority="381" operator="between" id="{E59B5731-2756-4C21-8A71-501155DC92D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82" operator="equal" id="{080652B5-49A9-41F5-8BEA-91ECB589F4E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 M14 M22:M32 M34:M1048576 M10:M12</xm:sqref>
        </x14:conditionalFormatting>
        <x14:conditionalFormatting xmlns:xm="http://schemas.microsoft.com/office/excel/2006/main">
          <x14:cfRule type="cellIs" priority="379" operator="equal" id="{85878A6D-6B6F-4DCA-9A78-C0117A67E0E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80" operator="equal" id="{BFB2E933-9567-4A2B-BF45-8D9BABECE5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M8 M41:M1048576 M34:M35</xm:sqref>
        </x14:conditionalFormatting>
        <x14:conditionalFormatting xmlns:xm="http://schemas.microsoft.com/office/excel/2006/main">
          <x14:cfRule type="cellIs" priority="378" operator="between" id="{4DCA82EC-D737-46A9-9439-C15C9FB6F43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M21 M40 M18:M19 M29:M32 M34:M37</xm:sqref>
        </x14:conditionalFormatting>
        <x14:conditionalFormatting xmlns:xm="http://schemas.microsoft.com/office/excel/2006/main">
          <x14:cfRule type="cellIs" priority="376" operator="equal" id="{BD2B61D6-A30C-4FBF-95FF-E7AF6E39478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77" operator="equal" id="{A9CA5F30-87A4-4128-85CF-215BD11747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M21 M40 M18:M19 M29:M32 M34:M37</xm:sqref>
        </x14:conditionalFormatting>
        <x14:conditionalFormatting xmlns:xm="http://schemas.microsoft.com/office/excel/2006/main">
          <x14:cfRule type="cellIs" priority="373" operator="equal" id="{6CACF16D-DDD0-46C8-B9E7-A7484DE5FC6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74" operator="equal" id="{C6151412-CE1E-4CB3-A03B-B22EC52D71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75" operator="equal" id="{0FCE3EC4-649C-4E22-B433-472DF591147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M21 M40 M18:M19 M29:M32 M34:M37</xm:sqref>
        </x14:conditionalFormatting>
        <x14:conditionalFormatting xmlns:xm="http://schemas.microsoft.com/office/excel/2006/main">
          <x14:cfRule type="cellIs" priority="372" operator="between" id="{53DD341C-F909-4175-A988-BD818C44D3B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M21 M40:M44 M18:M19 M29:M32 M34:M37</xm:sqref>
        </x14:conditionalFormatting>
        <x14:conditionalFormatting xmlns:xm="http://schemas.microsoft.com/office/excel/2006/main">
          <x14:cfRule type="cellIs" priority="369" operator="between" id="{BFAA93C4-4ABF-41AD-B586-7407412A4F8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70" operator="equal" id="{F3A768E3-5F13-4DA3-8E01-3A8A4734E26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M29:M32 M34:M35</xm:sqref>
        </x14:conditionalFormatting>
        <x14:conditionalFormatting xmlns:xm="http://schemas.microsoft.com/office/excel/2006/main">
          <x14:cfRule type="cellIs" priority="367" operator="between" id="{8F269268-4F4D-401C-9A3A-6674F064634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68" operator="equal" id="{5999D25C-0668-4BF8-A53A-672733A3F7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M21 M40 M18:M19 M34:M37</xm:sqref>
        </x14:conditionalFormatting>
        <x14:conditionalFormatting xmlns:xm="http://schemas.microsoft.com/office/excel/2006/main">
          <x14:cfRule type="cellIs" priority="366" operator="between" id="{4D25A231-EA6C-44D6-B122-A43B210C4F0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64" operator="equal" id="{F938EC73-726A-4ECC-A623-5FC430511A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5" operator="equal" id="{FCB8F57B-5E51-49EB-9330-936FABB52CD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61" operator="equal" id="{603A5E4B-DC18-4919-A677-4DC44A5B2E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2" operator="equal" id="{D2F1CA32-75E2-4851-95E3-88958F9CD5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63" operator="equal" id="{C664BA85-646D-4D66-A426-4513B3ED1A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60" operator="between" id="{159E9886-8258-4BCF-8C8E-CEA386FB4A4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58" operator="between" id="{0ED85C89-E2C3-484A-B898-163F3469641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59" operator="equal" id="{DFF348A0-FD79-41B7-AF2A-5614A42977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M17:M18</xm:sqref>
        </x14:conditionalFormatting>
        <x14:conditionalFormatting xmlns:xm="http://schemas.microsoft.com/office/excel/2006/main">
          <x14:cfRule type="cellIs" priority="357" operator="between" id="{46724BF2-98E1-48B5-8A82-15E6AD248DA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56" operator="between" id="{E3E0A6EB-11B2-4800-A021-D2625874410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54" operator="equal" id="{6F547ADA-E10C-4B7F-A533-2A98144A1B3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5" operator="equal" id="{B019F420-2D38-4F17-9F1A-5252A8A94D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51" operator="equal" id="{BC640F93-3082-4C08-B6DC-E752D3B282C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2" operator="equal" id="{F2781788-C052-4FA2-8D03-C5F56E154B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53" operator="equal" id="{CD9AC5A1-BB06-4D96-A243-2017B646465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49" operator="between" id="{52092068-1236-4FA5-98C9-861BDD4AA0C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50" operator="equal" id="{D2E97E6B-E3A3-46BA-9883-F555C290938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M15</xm:sqref>
        </x14:conditionalFormatting>
        <x14:conditionalFormatting xmlns:xm="http://schemas.microsoft.com/office/excel/2006/main">
          <x14:cfRule type="cellIs" priority="338" operator="between" id="{C5D31915-5C53-43AB-AC28-3D3E06829C7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39" operator="equal" id="{65271285-2B3F-4736-B072-01853569CAE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ellIs" priority="328" operator="between" id="{663157AB-0D3C-4914-8D5B-4C563F288C3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27" operator="between" id="{21DAAC42-40CE-4BC2-B369-2E832C6E64B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25" operator="equal" id="{3E0F665D-F414-4456-AF6A-0920BC83391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6" operator="equal" id="{817887B8-4B8D-489A-9D3A-9231F8DDA7F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22" operator="equal" id="{224764DC-B3E0-4021-92ED-6B8DD60EBCD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3" operator="equal" id="{AF887D92-8CA1-4D6A-90F4-7AA23EDF89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4" operator="equal" id="{C6036FE5-DE1A-438B-960E-D5747A86D4A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20" operator="between" id="{ED33C3A2-DD9C-4768-BAC8-70BCCD2E7EE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21" operator="equal" id="{178B511A-9999-4E6A-8852-0B2CBE7C492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18" operator="equal" id="{4A1624D4-9BA3-4B72-9BA7-491ADBB2805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9" operator="equal" id="{2A361977-05AE-4E38-94C9-54C4D9EE540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17" operator="between" id="{BBF4F83F-0F17-4B41-8558-B283CB8D1AB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15" operator="equal" id="{3EB80450-3A31-4CB9-B8D5-1F8ED0CA704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6" operator="equal" id="{0BA5D31A-D3BE-48BE-B2C1-A445442F2D3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12" operator="equal" id="{DDE831A2-7541-4DE5-9C16-1253E82879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3" operator="equal" id="{B6908D1D-AF8A-4E58-84AE-7CAA2FA6C6F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4" operator="equal" id="{AD3E100D-F9D0-412B-8A32-BFE07C8B142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11" operator="between" id="{FDDAAF5E-A00F-4EEF-A0A7-082C8E87DF6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10" operator="between" id="{0949BCC7-456C-4121-885F-CE10FB67A23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08" operator="between" id="{8366447C-4F62-46CD-917C-D1504B842DA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09" operator="equal" id="{23237E12-83CF-4F55-BEA6-9812B6C46B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06" operator="between" id="{6484514A-D8A2-4881-9C9A-2DC7CBFDD8F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07" operator="equal" id="{8132744D-0FA3-4BC0-9951-4F44D7581FC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305" operator="between" id="{830EFC54-EA7B-4CB1-8E5B-47961A273E0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304" operator="between" id="{CB7C1BBB-B43F-49E0-ADF6-F225803AC05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302" operator="equal" id="{102C3B0B-A3CC-4438-9475-EA759140D63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3" operator="equal" id="{872824A7-9E36-45B1-9A97-3678EAC53AD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299" operator="equal" id="{AF697BC7-DCAC-4C0E-803E-0ECD8AD061F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0" operator="equal" id="{597776B3-7C77-48FC-B616-737E9A53EF6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01" operator="equal" id="{5560D1AB-F385-4376-A7FD-E0EBA02C1FA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cellIs" priority="296" operator="between" id="{7490296C-B157-4B21-AD8B-30BBCE9A827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295" operator="between" id="{1977FE8B-C290-4539-A26F-0935778F77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293" operator="equal" id="{C65B9357-DC42-4A47-A290-35455CD686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4" operator="equal" id="{458F1CA5-EE7D-4217-9E43-D6699730FFA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290" operator="equal" id="{64351514-9713-41AB-B621-AF846D85EFF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1" operator="equal" id="{41575C9F-3F76-4EFF-B028-7FA6B72FD88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92" operator="equal" id="{47670957-A962-4AA6-9BB4-32B70340BF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288" operator="between" id="{5254646A-1160-4871-BEE6-36B3113AF65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89" operator="equal" id="{46FB2C99-1711-42A5-9FAD-49246AA15AB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C9:I9</xm:sqref>
        </x14:conditionalFormatting>
        <x14:conditionalFormatting xmlns:xm="http://schemas.microsoft.com/office/excel/2006/main">
          <x14:cfRule type="cellIs" priority="287" operator="between" id="{1CBE71C4-F3AB-4BB4-AC5B-5C421BC8930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285" operator="equal" id="{91166D05-27B4-45C0-8653-8EDC5C5D989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6" operator="equal" id="{25EA2E0F-95ED-4892-A675-18371DDCF9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282" operator="equal" id="{2708C190-4004-43A7-828C-F05F194816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3" operator="equal" id="{F92D0F19-6DF2-4688-8BA1-603BE119D7E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84" operator="equal" id="{ABB58ED8-B7C1-4F07-9DD4-130DC22F5ED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281" operator="between" id="{3E55A6FC-B53D-4F2B-9496-CD1E4B674E8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279" operator="between" id="{B877FD2C-9A0F-4CA0-BC3D-5F647A38D042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80" operator="equal" id="{EE126854-97A2-4F6F-A047-FCE39BC873D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cellIs" priority="278" operator="between" id="{7DF3932F-BE85-4D9A-8E6D-8CFFA7FD684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277" operator="between" id="{A0D7B345-C5D3-419C-ADA6-C319C3FF8B5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275" operator="equal" id="{34FD14C8-7E6C-4371-B677-BB823EC96F7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6" operator="equal" id="{E674BF7E-577B-4CD3-B801-016D2CD6E8C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272" operator="equal" id="{619BA9DE-24C5-41AE-B909-7D5F3694028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3" operator="equal" id="{44A4000E-7DAA-4B7F-BAC7-81ACB43B62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74" operator="equal" id="{4FFA9717-9762-4D6D-936D-1BB2ADB772D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270" operator="between" id="{2842A024-1403-4F57-943F-D09E5BC11485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71" operator="equal" id="{486ADA26-854A-410D-8579-B488B15CC9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N9</xm:sqref>
        </x14:conditionalFormatting>
        <x14:conditionalFormatting xmlns:xm="http://schemas.microsoft.com/office/excel/2006/main">
          <x14:cfRule type="cellIs" priority="269" operator="between" id="{7EE82E4D-0286-4822-A471-DDB514F628A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268" operator="between" id="{3DA2A797-C88A-462B-992C-00F6B706A87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266" operator="equal" id="{627FB4AF-E6FA-44C0-8366-FA001FFC34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7" operator="equal" id="{7FB51BD7-4D9B-4421-B6D4-13FAA8E243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263" operator="equal" id="{8840A99D-283B-4918-942B-AD69D56D636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4" operator="equal" id="{408BD710-5CB7-4C50-A561-EA6909C7BA8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65" operator="equal" id="{D1770D84-270B-43DC-B305-329BD4043EF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261" operator="between" id="{0E02C3A0-B44B-44C9-9067-F6F84126B66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62" operator="equal" id="{2585BFA7-BB5B-4A7D-9564-94E247DB39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K9</xm:sqref>
        </x14:conditionalFormatting>
        <x14:conditionalFormatting xmlns:xm="http://schemas.microsoft.com/office/excel/2006/main">
          <x14:cfRule type="cellIs" priority="251" operator="between" id="{A2381105-9098-49FD-9906-9D4369FDB9A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250" operator="between" id="{494A23FE-41B7-440E-AD50-C0F322DC311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248" operator="equal" id="{25CC89D2-A593-41F7-81E4-5DBC038584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9" operator="equal" id="{14A314F9-D8BE-429F-94C0-F37D98F222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245" operator="equal" id="{EAAE94D2-CA25-4091-AB86-7FEAABFB401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6" operator="equal" id="{D6A4D863-9966-4A9B-9B9B-E331836275A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7" operator="equal" id="{E259A272-6783-4BB0-8E0F-5DC69B25D6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243" operator="between" id="{AC63A4D3-3E94-44DE-82E3-20215D59267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44" operator="equal" id="{A03CC2F1-D01A-44DC-A7E0-1842BB73C6F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O9</xm:sqref>
        </x14:conditionalFormatting>
        <x14:conditionalFormatting xmlns:xm="http://schemas.microsoft.com/office/excel/2006/main">
          <x14:cfRule type="cellIs" priority="242" operator="between" id="{043CB627-6174-4632-8382-35C2B7AA722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241" operator="between" id="{6C139548-D87B-4A3A-8793-04C73B7F2A3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239" operator="equal" id="{8EF5C8D8-E775-4EF9-8563-3BCACCA0132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40" operator="equal" id="{C63D6C08-F8CF-494F-A799-6CF69742CF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236" operator="equal" id="{CCCC6AEA-714D-4CA8-872C-9CDA96974F3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7" operator="equal" id="{25B59070-C456-48A7-8661-5CB66473104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8" operator="equal" id="{3245D6D4-0AFC-4B32-8799-93953CE33D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234" operator="between" id="{6A7227F3-31CC-46A6-A09B-8A19ECAB610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35" operator="equal" id="{BA1E23F4-A93A-43E3-949D-DB1439A74AC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P9</xm:sqref>
        </x14:conditionalFormatting>
        <x14:conditionalFormatting xmlns:xm="http://schemas.microsoft.com/office/excel/2006/main">
          <x14:cfRule type="cellIs" priority="233" operator="between" id="{6B92EE9D-3504-4F4E-B02C-3CF0CCBA816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232" operator="between" id="{A68D6CC0-C2C9-4281-B945-E56EEA17E0C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230" operator="equal" id="{58C1E5B6-BD9C-4BFF-AC56-04F7D9E0E4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1" operator="equal" id="{CE2BC97B-1E14-498C-A7DE-6CFAA80BBEB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227" operator="equal" id="{1488A439-AF01-4DA4-BFC7-B1131950770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8" operator="equal" id="{A9B89026-8547-4727-89C6-68965B181AD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9" operator="equal" id="{81CF2665-40F3-4BA2-A806-0586C8609B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225" operator="between" id="{E5961929-DB12-4E74-977E-3D82F4A9A22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26" operator="equal" id="{3A5C6C9F-5113-4497-8DB8-FA693502B03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Q9</xm:sqref>
        </x14:conditionalFormatting>
        <x14:conditionalFormatting xmlns:xm="http://schemas.microsoft.com/office/excel/2006/main">
          <x14:cfRule type="cellIs" priority="224" operator="between" id="{FBCB8AC4-4BE8-48AE-BDE1-2B821612CD0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223" operator="between" id="{116203B0-501F-4963-B07A-0D883B3D4A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221" operator="equal" id="{9BD286D8-212F-4BD7-B41C-938E1E27D36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2" operator="equal" id="{B5FB9234-769B-4DD4-9400-88FE36C397C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218" operator="equal" id="{582394B1-2812-4BE2-9C93-363F6637AD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9" operator="equal" id="{34CB505F-0EA7-4C99-8E12-8D7628348E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0" operator="equal" id="{854C8AE3-A3C0-4582-86DD-7AAEBFC61B6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216" operator="between" id="{248A5704-9E0B-4798-BD22-73A950C09D5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17" operator="equal" id="{42C19C2A-B0C7-4C0C-BFD6-1150DE767BC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ellIs" priority="215" operator="between" id="{8A734470-D3C5-4F12-981E-686F96D880C2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214" operator="between" id="{CCB2099F-F778-4955-9022-2CE1A2A10457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212" operator="equal" id="{9563B05F-551F-4B27-9350-50C9DB6A40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3" operator="equal" id="{621BAC2F-AC25-4386-AD35-F3CE851ADC3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209" operator="equal" id="{C4EDB90F-0076-40D6-904A-1BEC6E8EFD3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0" operator="equal" id="{76AAFFAC-DBA5-4AFB-B589-43048E26A8C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11" operator="equal" id="{603FF2F5-AA20-4B8B-B929-6809C036BE1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207" operator="between" id="{B7496371-039C-41F5-8B44-98D3D777F61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08" operator="equal" id="{7B6E9BDE-42C5-492C-8DA4-6B800846A40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L9</xm:sqref>
        </x14:conditionalFormatting>
        <x14:conditionalFormatting xmlns:xm="http://schemas.microsoft.com/office/excel/2006/main">
          <x14:cfRule type="cellIs" priority="206" operator="between" id="{136090BC-E2FB-4B8A-91C8-DEB0AB04172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05" operator="between" id="{B111010D-F28E-4039-839B-AECF34AF2AF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03" operator="equal" id="{723A9AC4-AD2A-4B87-A141-A611CEB110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4" operator="equal" id="{8EF45E86-4239-46D2-95FB-6A3F9B9A308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200" operator="equal" id="{9AA9F498-3C3D-4A62-BBFB-89B30B7162C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1" operator="equal" id="{8E27251F-216E-4889-9761-088E5304863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02" operator="equal" id="{8FEEC5D1-0E33-4840-AC2A-6098F0D8622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M9</xm:sqref>
        </x14:conditionalFormatting>
        <x14:conditionalFormatting xmlns:xm="http://schemas.microsoft.com/office/excel/2006/main">
          <x14:cfRule type="cellIs" priority="197" operator="between" id="{1C139CB5-CF2F-4E74-9DA2-AEC7F34275E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cellIs" priority="196" operator="between" id="{FDD31BB4-4E7E-4B8E-B6A6-A156C06BB2C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cellIs" priority="194" operator="equal" id="{4FB82CFD-0BAD-4564-BB0B-3DEF57C54B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5" operator="equal" id="{5DB1F2F9-F88C-4E2D-B5E8-F2BCC7EA23C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cellIs" priority="191" operator="equal" id="{51B7FC44-93E3-4D63-8E81-9EB3DCF6DD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2" operator="equal" id="{63FE9892-D3E5-4B6E-B68D-B3FBF5FE594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93" operator="equal" id="{667F8D18-1A3A-4A72-B115-7478BB59D82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cellIs" priority="189" operator="between" id="{10579472-3911-4B81-8E03-368B8088C9DA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90" operator="equal" id="{F74160F3-3A73-4A41-BA61-6DC54F5542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cellIs" priority="188" operator="between" id="{07B096F5-8BAF-4BDB-BB87-93D5A26BB45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N14</xm:sqref>
        </x14:conditionalFormatting>
        <x14:conditionalFormatting xmlns:xm="http://schemas.microsoft.com/office/excel/2006/main">
          <x14:cfRule type="cellIs" priority="187" operator="between" id="{8D895582-5CB6-461F-87A8-85CF1A5E8CF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N14</xm:sqref>
        </x14:conditionalFormatting>
        <x14:conditionalFormatting xmlns:xm="http://schemas.microsoft.com/office/excel/2006/main">
          <x14:cfRule type="cellIs" priority="185" operator="equal" id="{58D5D4ED-45B2-4D48-9E5A-3A94D95F7AC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6" operator="equal" id="{715C51EB-1A2B-4B1F-A909-B559966F5BA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N14</xm:sqref>
        </x14:conditionalFormatting>
        <x14:conditionalFormatting xmlns:xm="http://schemas.microsoft.com/office/excel/2006/main">
          <x14:cfRule type="cellIs" priority="182" operator="equal" id="{602D3FFF-6824-49D6-B104-5D18F033D1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3" operator="equal" id="{4777210F-2810-42E6-8E2F-AD932A34DC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84" operator="equal" id="{E666D600-36C6-4627-81BE-9B943BD4E2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N14</xm:sqref>
        </x14:conditionalFormatting>
        <x14:conditionalFormatting xmlns:xm="http://schemas.microsoft.com/office/excel/2006/main">
          <x14:cfRule type="cellIs" priority="180" operator="between" id="{B8AAF8DC-7CE6-4858-963B-787910A020F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81" operator="equal" id="{EE6415E3-C0AC-4582-88B7-A5FB0057DC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N14</xm:sqref>
        </x14:conditionalFormatting>
        <x14:conditionalFormatting xmlns:xm="http://schemas.microsoft.com/office/excel/2006/main">
          <x14:cfRule type="cellIs" priority="179" operator="between" id="{1E690BC3-0EA2-4625-97C0-AA451E86D5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ellIs" priority="178" operator="between" id="{F58E531D-28C1-49EE-84C5-E25585DBA77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ellIs" priority="176" operator="equal" id="{947E0AFF-EA1F-4F30-AABE-F54B3AA4A2C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7" operator="equal" id="{4443D71E-D55E-403E-9A33-2FC1DD5A9A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ellIs" priority="173" operator="equal" id="{39E63796-C2C2-4DD7-8044-B2B4A34523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4" operator="equal" id="{52949197-2347-493D-B908-71C9B30522D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75" operator="equal" id="{17658FEB-BE95-4985-8F27-5394DC2D104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ellIs" priority="171" operator="between" id="{C2C9D313-B0F9-47BF-8B05-A552F1059068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72" operator="equal" id="{56F2B2E1-9345-4895-B43A-AACD4742CE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N27</xm:sqref>
        </x14:conditionalFormatting>
        <x14:conditionalFormatting xmlns:xm="http://schemas.microsoft.com/office/excel/2006/main">
          <x14:cfRule type="cellIs" priority="152" operator="between" id="{A2E4C424-D124-490F-AF44-B5F9E540056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N41</xm:sqref>
        </x14:conditionalFormatting>
        <x14:conditionalFormatting xmlns:xm="http://schemas.microsoft.com/office/excel/2006/main">
          <x14:cfRule type="cellIs" priority="170" operator="between" id="{8DFC2597-A4D3-42C8-9D2E-4EB31C32069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N37:N41</xm:sqref>
        </x14:conditionalFormatting>
        <x14:conditionalFormatting xmlns:xm="http://schemas.microsoft.com/office/excel/2006/main">
          <x14:cfRule type="cellIs" priority="169" operator="between" id="{DC87B1F0-8DF6-4818-9D98-7D215A93FF8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N37:N41</xm:sqref>
        </x14:conditionalFormatting>
        <x14:conditionalFormatting xmlns:xm="http://schemas.microsoft.com/office/excel/2006/main">
          <x14:cfRule type="cellIs" priority="167" operator="equal" id="{06F1F697-9C10-4B5D-99A6-7AC29FC16FE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8" operator="equal" id="{867A9FEF-56CC-4646-95AA-C5CFC9A17EA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N37:N41</xm:sqref>
        </x14:conditionalFormatting>
        <x14:conditionalFormatting xmlns:xm="http://schemas.microsoft.com/office/excel/2006/main">
          <x14:cfRule type="cellIs" priority="164" operator="equal" id="{EBAB8F23-453D-43B8-A366-4ABB80979B5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5" operator="equal" id="{161D7288-9556-4C1C-90BE-11576580E99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6" operator="equal" id="{385367DF-CB2F-42CE-9AA9-B3EFBF9967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N37:N41</xm:sqref>
        </x14:conditionalFormatting>
        <x14:conditionalFormatting xmlns:xm="http://schemas.microsoft.com/office/excel/2006/main">
          <x14:cfRule type="cellIs" priority="162" operator="between" id="{7B459F1C-C762-4C8A-A912-A31F70A5C0C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63" operator="equal" id="{8A2E0161-FF86-44A1-959B-F3666CB6D36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N37:N41</xm:sqref>
        </x14:conditionalFormatting>
        <x14:conditionalFormatting xmlns:xm="http://schemas.microsoft.com/office/excel/2006/main">
          <x14:cfRule type="cellIs" priority="160" operator="equal" id="{0CBD9E0B-94DC-4D61-B5DC-424642EA519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1" operator="equal" id="{6EDC2AA2-9F98-4D28-967A-4FD95329555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N41</xm:sqref>
        </x14:conditionalFormatting>
        <x14:conditionalFormatting xmlns:xm="http://schemas.microsoft.com/office/excel/2006/main">
          <x14:cfRule type="cellIs" priority="159" operator="between" id="{6CD03C8C-1378-49B9-BB4A-0CA0F422309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N40 N37</xm:sqref>
        </x14:conditionalFormatting>
        <x14:conditionalFormatting xmlns:xm="http://schemas.microsoft.com/office/excel/2006/main">
          <x14:cfRule type="cellIs" priority="157" operator="equal" id="{4A01658D-A66F-4C7F-AB73-B386C56C488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8" operator="equal" id="{7093866D-CF4D-4DF7-B26C-82D91F0C8C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N40 N37</xm:sqref>
        </x14:conditionalFormatting>
        <x14:conditionalFormatting xmlns:xm="http://schemas.microsoft.com/office/excel/2006/main">
          <x14:cfRule type="cellIs" priority="154" operator="equal" id="{7A3A3DFF-176C-411E-8FED-5A45CA0B8C4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5" operator="equal" id="{5D99D0BC-FD44-4E07-AA96-4C5EE0DB725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56" operator="equal" id="{53009146-192D-4F3E-BF78-217D48BA8A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N40 N37</xm:sqref>
        </x14:conditionalFormatting>
        <x14:conditionalFormatting xmlns:xm="http://schemas.microsoft.com/office/excel/2006/main">
          <x14:cfRule type="cellIs" priority="153" operator="between" id="{A99CD687-3B06-44CA-A607-38046981F5C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N40:N41 N37</xm:sqref>
        </x14:conditionalFormatting>
        <x14:conditionalFormatting xmlns:xm="http://schemas.microsoft.com/office/excel/2006/main">
          <x14:cfRule type="cellIs" priority="150" operator="between" id="{78F183BD-1AD3-4E83-8258-3B90A8D2B68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51" operator="equal" id="{90400DC9-A3C9-44EA-866E-6DB09430F63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N40 N37</xm:sqref>
        </x14:conditionalFormatting>
        <x14:conditionalFormatting xmlns:xm="http://schemas.microsoft.com/office/excel/2006/main">
          <x14:cfRule type="cellIs" priority="131" operator="between" id="{95A890C9-4F78-4723-92F1-FD9AF3F5963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49" operator="between" id="{A2CDEEB8-F8B9-45FC-95C1-2160F02A443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48" operator="between" id="{96228170-2E1D-4AA7-B778-37625926448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46" operator="equal" id="{776B1CF5-34BC-41DB-8D77-09C5055556B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7" operator="equal" id="{39C9E9BF-17BC-487B-9E67-10713C82861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43" operator="equal" id="{3AF4FC9A-457C-4438-9AF9-21B51376398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4" operator="equal" id="{85F87E22-D7FB-4233-8367-992F4C3A5D6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5" operator="equal" id="{062F4B79-7116-46C6-84FC-057C137B697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41" operator="between" id="{40EF18ED-7C0B-4107-9AFE-749D148A042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42" operator="equal" id="{9A28130D-82F6-4C71-A159-F16A3DE465B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39" operator="equal" id="{BC7C0EDB-7946-4B12-8A18-999F8F2307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0" operator="equal" id="{99061214-8F4D-4AD9-AB75-7415F67759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38" operator="between" id="{5504A999-47D4-4409-9424-3009BDE2328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36" operator="equal" id="{2E157AE7-0B74-4367-A806-D81F141E71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7" operator="equal" id="{ED676790-24E8-46B3-BEA0-239544AD80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33" operator="equal" id="{52A43356-7E7A-4C90-ACA8-BA238BC63D8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4" operator="equal" id="{A423ABEE-1DB1-46D1-AA3C-671569721A6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5" operator="equal" id="{6C32AF92-90F0-4AAB-B84C-DF5CFB321D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32" operator="between" id="{0B0176AB-3C5D-4304-8BFB-A43C77F8540A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29" operator="between" id="{3B9F9DF5-5F1C-4DD9-894C-A2B97CFC5A1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0" operator="equal" id="{F4715521-4090-4191-989E-939AC532FC9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27" operator="between" id="{775C6797-EE57-4D93-A615-9F18612B940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A421963B-97D7-4AA9-9658-F7A96C69BA6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ellIs" priority="126" operator="between" id="{8901D0AA-7B31-4D55-A571-C0AEDAD0058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125" operator="between" id="{6501EF84-B1CC-405A-A80D-37095AA633D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123" operator="equal" id="{A2685476-8484-4270-BCE6-3E30B68C853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4" operator="equal" id="{D274897B-9652-4DBC-97C0-DF4000F3609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120" operator="equal" id="{83DEDF5C-EDFF-4D8C-B637-DF488C57E20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1" operator="equal" id="{1B38191D-D2A6-4BBC-B80D-C07D69853A4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22" operator="equal" id="{5C1D6F01-97E8-47E5-8D6D-85CB4BF702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118" operator="between" id="{9E29BCF5-AC37-4725-8A18-1B1D9DFAA53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9" operator="equal" id="{753E93EB-F8DC-45AC-B926-26C6961D61A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cellIs" priority="117" operator="between" id="{6722E172-2B48-49C2-BDBC-70D287FA86E3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116" operator="between" id="{D9BA439F-360A-440E-8C95-F8D8507F9D24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114" operator="equal" id="{A5695A8E-FC85-47C8-8950-45904DB6818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5" operator="equal" id="{B65A4A43-A29F-4F37-ABD6-8304E2D510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111" operator="equal" id="{36B9A349-611A-4B45-A1EB-A07D022F5D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2" operator="equal" id="{24A33CAD-C874-4FA0-AECB-2C211F4B22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13" operator="equal" id="{366279F6-06FB-4DFE-A148-7F7E3A31E0D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109" operator="between" id="{28FC3E94-1D5E-41F5-A76E-D397C3103630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0" operator="equal" id="{EAA9BCA9-9067-4DEF-918C-8CB498525A0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C16:I16</xm:sqref>
        </x14:conditionalFormatting>
        <x14:conditionalFormatting xmlns:xm="http://schemas.microsoft.com/office/excel/2006/main">
          <x14:cfRule type="cellIs" priority="108" operator="between" id="{B12E4D0A-00D6-41EA-A293-6A399B8E097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06" operator="equal" id="{CDAA849A-FB8A-4BA5-B7C0-14E5C448691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7" operator="equal" id="{21D61E2D-A43A-4B02-A475-BB55D83D502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03" operator="equal" id="{C499C909-E371-402D-B23B-3A8AB797AE7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4" operator="equal" id="{578B75B7-B7CD-4A57-A507-2C47E4BCE5E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05" operator="equal" id="{083E2749-10F0-4D02-8382-85C05D44A75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02" operator="between" id="{AEE425D0-A7C1-44F2-ABE9-C66D0214609F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00" operator="between" id="{34109E33-BE8D-4DFA-AC8D-72C2C98AE517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01" operator="equal" id="{5EBF5F87-5662-4929-84FE-7214C766485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99" operator="between" id="{DF7566AE-FA62-4E11-858D-956C7D3C086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98" operator="between" id="{00BD2745-0C5D-4174-8C6C-734AB0A9343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96" operator="equal" id="{C078A69D-389A-432D-B8F8-D8CF972206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7" operator="equal" id="{1F0C6664-0AD8-461C-A08C-3F593A2D98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93" operator="equal" id="{30AE6FB2-AEFC-440B-8705-9FD6D85147E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4" operator="equal" id="{8C9434D6-E3AD-4C77-AC68-F29222DD520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95" operator="equal" id="{FB7D618F-376E-44B5-A90F-E3DAF4226FA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91" operator="between" id="{B5787D2D-E655-457F-8F92-6327D4C9ED5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92" operator="equal" id="{8579E7AF-3CF9-440D-A804-A50420E258C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90" operator="between" id="{7CD148A5-B46E-40E1-A6FC-76F9F8A91AA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89" operator="between" id="{EAF8B6BB-630D-4FD5-A004-5F2DE295FC6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87" operator="equal" id="{DD454555-3FB2-45F8-86D0-7DB1D9BC0FE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8" operator="equal" id="{93850DD5-676A-454F-930C-97F60545D56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84" operator="equal" id="{C58311E2-013D-469E-9E18-EE26387FBBC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5" operator="equal" id="{4D98A43B-32C0-4278-AB9F-B812E3DBA15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86" operator="equal" id="{AF239333-2ECB-4183-B029-CF78C888F1B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82" operator="between" id="{1DE0A805-09E6-4273-BBDD-5C33FBD2ABE6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83" operator="equal" id="{9A7F6C33-9C59-4265-ACB8-8E8AEB0F18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81" operator="between" id="{B5D85995-5A8C-43C3-B6E1-DCDB15B7E05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80" operator="between" id="{849C107C-2F17-460F-9A44-786ACC8252F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78" operator="equal" id="{A4079918-7521-46E0-A151-40F80B7CAC9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9" operator="equal" id="{DBC66261-002E-4EF2-BBA0-BEDBE0E87BC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75" operator="equal" id="{A2B31B21-907B-4755-A0C1-A5CEF0FB403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6" operator="equal" id="{FBA04D03-7F11-4DF7-B045-D9CA3C270BB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7" operator="equal" id="{5C912742-E73F-4FAC-ABEA-AB94E3E44CC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73" operator="between" id="{DA5510B9-D06D-4A87-96E5-EA23708E2DD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74" operator="equal" id="{60B3F128-AE86-4CA6-83B0-F273C320D90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72" operator="between" id="{297EE25B-4118-4FA1-96EE-118576EC572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71" operator="between" id="{AB8B60C9-6566-4343-9576-970765C277A6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69" operator="equal" id="{A06C3058-F537-48BB-A308-6E4B54A38DD9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0" operator="equal" id="{75777239-C8A7-4538-80E1-03F8EA0138F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66" operator="equal" id="{29BA582B-433A-4F73-BF96-6011DA50163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7" operator="equal" id="{91479811-72C2-4B6D-8C1B-0F808EED46E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8" operator="equal" id="{DA5E53E7-D90D-48D6-B9C6-074647E5845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64" operator="between" id="{81916467-D2D9-4845-A837-8210538414B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65" operator="equal" id="{8581CCCE-A3C6-45E5-BB75-8F9FE18508CE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37" operator="between" id="{E7C45008-EC39-4AC3-A936-6932EDD19DEF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38" operator="equal" id="{ABF7EFE1-5D26-4B70-8498-BBA18CD196F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63" operator="between" id="{F25B6D0F-2052-43E9-9710-B2378F054DCE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62" operator="between" id="{D19FCFFA-2ED4-44CC-A158-968192B9A73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60" operator="equal" id="{E854F56D-957D-46D4-8C34-905E58FBBD6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61" operator="equal" id="{E2E8F5BF-64F7-4DAB-961C-C2086AED42A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57" operator="equal" id="{79992A4F-8214-4048-A69A-6B016F62FE5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8" operator="equal" id="{C4B63BF7-CC45-41C8-9B46-6E0B980DF5D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9" operator="equal" id="{3D97BDEE-1CDA-49E9-B012-74D40BC0233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55" operator="between" id="{95DF20EB-030D-4BBA-845A-5111C4CB9A03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56" operator="equal" id="{D78F9A08-AFE0-48CC-B360-D7C00620FE4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54" operator="between" id="{EE83FCF2-E1D2-4CF2-88D7-555724A03E5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53" operator="between" id="{5552DC67-A650-4508-AAD9-11836953D08D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51" operator="equal" id="{03E4C950-EA1F-41BA-B8CE-6A1E9662764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2" operator="equal" id="{12D7638A-115B-4F23-8B2C-96EFCE4DE5A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48" operator="equal" id="{EFE3E36E-6B10-4592-9EC7-9DE6A052B29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9" operator="equal" id="{52CAE741-1589-475C-9877-589A6145982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0" operator="equal" id="{3CDFFB2E-5150-4529-B578-8B0C5355CCC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46" operator="between" id="{01682F89-F693-45ED-BB63-EBDFB8C0B064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47" operator="equal" id="{F7BD9BD4-CB10-46CF-98F4-18C4A318DC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45" operator="between" id="{C7910225-F830-4F59-A567-14A636E68421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44" operator="between" id="{920335BD-0116-4A0C-AE2E-A8B67976F0A8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42" operator="equal" id="{787972C3-A195-4A4D-BC74-07694122169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3" operator="equal" id="{DF628C11-5B5C-4904-BFF7-26B6983B41D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39" operator="equal" id="{5C50FDB4-7FED-4110-B7DF-746FD604A63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0" operator="equal" id="{BDECADDD-E08C-4C0B-8B1C-1590DE6930B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1" operator="equal" id="{F15853E2-728E-4655-887C-BD45FCACA2A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36" operator="between" id="{0DCA5388-20E0-4AB6-9806-C57F31C2F439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5" operator="between" id="{CFF3CD7C-9A97-498D-B8DD-5B7AC1F7BB7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3" operator="equal" id="{385BEAC7-4302-4EE3-884E-7A7A0CB0E01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4" operator="equal" id="{EA291CF8-7324-4BCF-BF08-EDF809B9588D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30" operator="equal" id="{951FC065-36EC-490F-AD27-FBE5F51E82D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1" operator="equal" id="{52086C6D-768D-4484-8702-4734AADBC531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32" operator="equal" id="{39E00F0A-1C2A-4D9D-A3FB-C7E5D6525F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28" operator="between" id="{F3923DED-1757-4137-8FA5-FECDC4E5C99C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9" operator="equal" id="{1D8DCC84-F173-4764-B01E-4FE703084C2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27" operator="between" id="{B5BD3443-97C1-4E49-AE88-9956600C1F7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6" operator="between" id="{B77B07F9-048C-4BDA-8033-F6DC10997D00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4" operator="equal" id="{792ED6B5-E15C-4F91-ADF8-7A5C69F06803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5" operator="equal" id="{C36BD15E-4D86-4421-9104-F639FDF7DF44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21" operator="equal" id="{E576F128-A5B7-463C-ADDF-E6FAA84F0FF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2" operator="equal" id="{CDC0502F-93D4-4326-B3CB-7035D948B618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23" operator="equal" id="{57E3A22D-F7A8-477A-A3DA-77588B77EC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19" operator="between" id="{D83C4039-0F84-4D13-8CA4-15F01AB147EE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0" operator="equal" id="{338832D1-A21C-49B4-BF1B-34396AFA3DB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18" operator="between" id="{74DD3BF6-270A-4EA8-AE74-74207C8D159C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17" operator="between" id="{5CF75E42-1380-4ECE-BF08-A82F652445C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15" operator="equal" id="{F50B7638-629D-49B9-94CD-943C41D2E76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6" operator="equal" id="{DFA0FE59-90FC-461B-BAA5-8F7BB3A3A052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12" operator="equal" id="{01888736-2931-4C4E-835C-5AA8D62839E6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3" operator="equal" id="{F1370137-767C-4A47-97CD-FAFF64D1BA4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14" operator="equal" id="{1BE3159C-57BF-4055-81A4-B1886E5007CC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10" operator="between" id="{F665ED8B-3324-4E02-96EE-49089C196FCB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1" operator="equal" id="{82073A9E-F024-4556-942C-57D3125B8770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J23:J25</xm:sqref>
        </x14:conditionalFormatting>
        <x14:conditionalFormatting xmlns:xm="http://schemas.microsoft.com/office/excel/2006/main">
          <x14:cfRule type="cellIs" priority="9" operator="between" id="{3C4E2230-0587-48FD-AB0C-E6BA9363C255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rgb="FF92D050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8" operator="between" id="{9FA1EAB6-F709-4F0B-8DA3-15A8BFC6CC4B}">
            <xm:f>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6" operator="equal" id="{D1ECF1AD-190F-48B9-8991-7BAC048DD47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7" operator="equal" id="{5C197B75-387B-4BBC-A0F6-CF085C24BFEB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3" operator="equal" id="{0C065D07-A7CB-40E4-B1AA-5993CF88102F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4" operator="equal" id="{E0D02DC5-6852-4B36-940D-BD0BA7E7FA2A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14:cfRule type="cellIs" priority="5" operator="equal" id="{EFE3EEB5-C089-4516-A7B6-F2C50697BA25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cellIs" priority="1" operator="between" id="{9B2D91EF-DCC6-4A7B-8C31-8875842834A9}">
            <xm:f>'\Users\thompsondo1\Documents\[Copy of Textiles Calendar 2.5.19.xlsx]Holidays'!#REF!+'\Users\thompsondo1\Documents\[Copy of Textiles Calendar 2.5.19.xlsx]Holidays'!#REF!</xm:f>
            <xm:f>'\Users\thompsondo1\Documents\[Copy of Textiles Calendar 2.5.19.xlsx]Holidays'!#REF!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2" operator="equal" id="{6A303129-49EF-481A-81D0-7C41C667CD47}">
            <xm:f>'\Users\thompsondo1\Documents\[Copy of Textiles Calendar 2.5.19.xlsx]Holidays'!#REF!</xm:f>
            <x14:dxf>
              <fill>
                <patternFill>
                  <bgColor theme="2" tint="0.59996337778862885"/>
                </patternFill>
              </fill>
            </x14:dxf>
          </x14:cfRule>
          <xm:sqref>J9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BE9C2-F863-440C-97C6-10CDDBCD02C0}">
  <sheetPr>
    <pageSetUpPr fitToPage="1"/>
  </sheetPr>
  <dimension ref="A1:AJ34"/>
  <sheetViews>
    <sheetView showGridLines="0" topLeftCell="A10" workbookViewId="0">
      <selection activeCell="AJ31" sqref="AJ31"/>
    </sheetView>
  </sheetViews>
  <sheetFormatPr defaultColWidth="9.28515625" defaultRowHeight="12.75" x14ac:dyDescent="0.2"/>
  <cols>
    <col min="1" max="1" width="3" style="25" customWidth="1"/>
    <col min="2" max="2" width="3.7109375" style="25" customWidth="1"/>
    <col min="3" max="3" width="7.42578125" style="25" customWidth="1"/>
    <col min="4" max="4" width="3" style="25" customWidth="1"/>
    <col min="5" max="5" width="3.7109375" style="25" customWidth="1"/>
    <col min="6" max="6" width="7.42578125" style="25" customWidth="1"/>
    <col min="7" max="7" width="3" style="25" customWidth="1"/>
    <col min="8" max="8" width="3.7109375" style="25" customWidth="1"/>
    <col min="9" max="9" width="7.42578125" style="25" customWidth="1"/>
    <col min="10" max="10" width="3" style="25" customWidth="1"/>
    <col min="11" max="11" width="3.7109375" style="25" customWidth="1"/>
    <col min="12" max="12" width="7.42578125" style="25" customWidth="1"/>
    <col min="13" max="13" width="3" style="25" customWidth="1"/>
    <col min="14" max="14" width="3.7109375" style="25" customWidth="1"/>
    <col min="15" max="15" width="7.42578125" style="25" customWidth="1"/>
    <col min="16" max="16" width="3" style="25" customWidth="1"/>
    <col min="17" max="17" width="3.7109375" style="25" customWidth="1"/>
    <col min="18" max="18" width="7.42578125" style="25" customWidth="1"/>
    <col min="19" max="19" width="3" style="25" customWidth="1"/>
    <col min="20" max="20" width="3.7109375" style="25" customWidth="1"/>
    <col min="21" max="21" width="7.42578125" style="25" customWidth="1"/>
    <col min="22" max="22" width="3" style="25" customWidth="1"/>
    <col min="23" max="23" width="3.7109375" style="25" customWidth="1"/>
    <col min="24" max="24" width="7.42578125" style="25" customWidth="1"/>
    <col min="25" max="25" width="3" style="25" customWidth="1"/>
    <col min="26" max="26" width="3.7109375" style="25" customWidth="1"/>
    <col min="27" max="27" width="7.42578125" style="25" customWidth="1"/>
    <col min="28" max="28" width="3" style="25" customWidth="1"/>
    <col min="29" max="29" width="3.7109375" style="25" customWidth="1"/>
    <col min="30" max="30" width="7.42578125" style="25" customWidth="1"/>
    <col min="31" max="31" width="3" style="25" customWidth="1"/>
    <col min="32" max="32" width="3.7109375" style="25" customWidth="1"/>
    <col min="33" max="33" width="7.42578125" style="25" customWidth="1"/>
    <col min="34" max="34" width="3" style="25" customWidth="1"/>
    <col min="35" max="35" width="3.7109375" style="25" customWidth="1"/>
    <col min="36" max="36" width="7.42578125" style="25" customWidth="1"/>
    <col min="37" max="16384" width="9.28515625" style="25"/>
  </cols>
  <sheetData>
    <row r="1" spans="1:36" ht="45" x14ac:dyDescent="0.2">
      <c r="A1" s="23" t="s">
        <v>105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72"/>
      <c r="AI1" s="24"/>
      <c r="AJ1" s="24"/>
    </row>
    <row r="2" spans="1:36" ht="21" customHeight="1" x14ac:dyDescent="0.2">
      <c r="A2" s="281" t="s">
        <v>106</v>
      </c>
      <c r="B2" s="281"/>
      <c r="C2" s="281"/>
      <c r="D2" s="282" t="s">
        <v>107</v>
      </c>
      <c r="E2" s="282"/>
      <c r="F2" s="282"/>
      <c r="G2" s="283" t="s">
        <v>108</v>
      </c>
      <c r="H2" s="283"/>
      <c r="I2" s="283"/>
      <c r="J2" s="284" t="s">
        <v>109</v>
      </c>
      <c r="K2" s="284"/>
      <c r="L2" s="284"/>
      <c r="M2" s="285" t="s">
        <v>110</v>
      </c>
      <c r="N2" s="285"/>
      <c r="O2" s="285"/>
      <c r="P2" s="286" t="s">
        <v>111</v>
      </c>
      <c r="Q2" s="286"/>
      <c r="R2" s="286"/>
      <c r="S2" s="287" t="s">
        <v>112</v>
      </c>
      <c r="T2" s="287"/>
      <c r="U2" s="287"/>
      <c r="V2" s="288" t="s">
        <v>113</v>
      </c>
      <c r="W2" s="288"/>
      <c r="X2" s="288"/>
      <c r="Y2" s="289" t="s">
        <v>114</v>
      </c>
      <c r="Z2" s="289"/>
      <c r="AA2" s="289"/>
      <c r="AB2" s="290" t="s">
        <v>115</v>
      </c>
      <c r="AC2" s="290"/>
      <c r="AD2" s="290"/>
      <c r="AE2" s="291" t="s">
        <v>116</v>
      </c>
      <c r="AF2" s="291"/>
      <c r="AG2" s="291"/>
      <c r="AH2" s="280" t="s">
        <v>117</v>
      </c>
      <c r="AI2" s="280"/>
      <c r="AJ2" s="280"/>
    </row>
    <row r="3" spans="1:36" ht="21" customHeight="1" x14ac:dyDescent="0.2">
      <c r="A3" s="26">
        <v>1</v>
      </c>
      <c r="B3" s="27" t="s">
        <v>118</v>
      </c>
      <c r="C3" s="28" t="s">
        <v>119</v>
      </c>
      <c r="D3" s="29">
        <v>1</v>
      </c>
      <c r="E3" s="30" t="s">
        <v>120</v>
      </c>
      <c r="F3" s="31"/>
      <c r="G3" s="32">
        <v>1</v>
      </c>
      <c r="H3" s="33" t="s">
        <v>121</v>
      </c>
      <c r="I3" s="34"/>
      <c r="J3" s="73">
        <v>1</v>
      </c>
      <c r="K3" s="74" t="s">
        <v>118</v>
      </c>
      <c r="L3" s="35"/>
      <c r="M3" s="73">
        <v>1</v>
      </c>
      <c r="N3" s="74" t="s">
        <v>122</v>
      </c>
      <c r="O3" s="35"/>
      <c r="P3" s="73">
        <v>1</v>
      </c>
      <c r="Q3" s="74" t="s">
        <v>123</v>
      </c>
      <c r="R3" s="35"/>
      <c r="S3" s="73">
        <v>1</v>
      </c>
      <c r="T3" s="74" t="s">
        <v>118</v>
      </c>
      <c r="U3" s="35"/>
      <c r="V3" s="36">
        <v>1</v>
      </c>
      <c r="W3" s="37" t="s">
        <v>120</v>
      </c>
      <c r="X3" s="38"/>
      <c r="Y3" s="73">
        <v>1</v>
      </c>
      <c r="Z3" s="74" t="s">
        <v>124</v>
      </c>
      <c r="AA3" s="35"/>
      <c r="AB3" s="73">
        <v>1</v>
      </c>
      <c r="AC3" s="74" t="s">
        <v>125</v>
      </c>
      <c r="AD3" s="35"/>
      <c r="AE3" s="39">
        <v>1</v>
      </c>
      <c r="AF3" s="40" t="s">
        <v>121</v>
      </c>
      <c r="AG3" s="41"/>
      <c r="AH3" s="73">
        <v>1</v>
      </c>
      <c r="AI3" s="74" t="s">
        <v>124</v>
      </c>
      <c r="AJ3" s="35"/>
    </row>
    <row r="4" spans="1:36" ht="21" customHeight="1" x14ac:dyDescent="0.2">
      <c r="A4" s="73">
        <v>2</v>
      </c>
      <c r="B4" s="74" t="s">
        <v>125</v>
      </c>
      <c r="C4" s="35"/>
      <c r="D4" s="29">
        <v>2</v>
      </c>
      <c r="E4" s="30" t="s">
        <v>121</v>
      </c>
      <c r="F4" s="31"/>
      <c r="G4" s="73">
        <v>2</v>
      </c>
      <c r="H4" s="74" t="s">
        <v>123</v>
      </c>
      <c r="I4" s="35" t="s">
        <v>126</v>
      </c>
      <c r="J4" s="73">
        <v>2</v>
      </c>
      <c r="K4" s="74" t="s">
        <v>125</v>
      </c>
      <c r="L4" s="35"/>
      <c r="M4" s="42">
        <v>2</v>
      </c>
      <c r="N4" s="43" t="s">
        <v>120</v>
      </c>
      <c r="O4" s="44"/>
      <c r="P4" s="73">
        <v>2</v>
      </c>
      <c r="Q4" s="74" t="s">
        <v>124</v>
      </c>
      <c r="R4" s="35"/>
      <c r="S4" s="73">
        <v>2</v>
      </c>
      <c r="T4" s="74" t="s">
        <v>125</v>
      </c>
      <c r="U4" s="35"/>
      <c r="V4" s="36">
        <v>2</v>
      </c>
      <c r="W4" s="37" t="s">
        <v>121</v>
      </c>
      <c r="X4" s="38"/>
      <c r="Y4" s="73">
        <v>2</v>
      </c>
      <c r="Z4" s="74" t="s">
        <v>118</v>
      </c>
      <c r="AA4" s="35"/>
      <c r="AB4" s="73">
        <v>2</v>
      </c>
      <c r="AC4" s="74" t="s">
        <v>122</v>
      </c>
      <c r="AD4" s="35"/>
      <c r="AE4" s="73">
        <v>2</v>
      </c>
      <c r="AF4" s="74" t="s">
        <v>123</v>
      </c>
      <c r="AG4" s="35"/>
      <c r="AH4" s="73">
        <v>2</v>
      </c>
      <c r="AI4" s="74" t="s">
        <v>118</v>
      </c>
      <c r="AJ4" s="35"/>
    </row>
    <row r="5" spans="1:36" ht="21" customHeight="1" x14ac:dyDescent="0.2">
      <c r="A5" s="73">
        <v>3</v>
      </c>
      <c r="B5" s="74" t="s">
        <v>122</v>
      </c>
      <c r="C5" s="35"/>
      <c r="D5" s="73">
        <v>3</v>
      </c>
      <c r="E5" s="74" t="s">
        <v>123</v>
      </c>
      <c r="F5" s="35" t="s">
        <v>126</v>
      </c>
      <c r="G5" s="73">
        <v>3</v>
      </c>
      <c r="H5" s="74" t="s">
        <v>124</v>
      </c>
      <c r="I5" s="35" t="s">
        <v>126</v>
      </c>
      <c r="J5" s="73">
        <v>3</v>
      </c>
      <c r="K5" s="74" t="s">
        <v>122</v>
      </c>
      <c r="L5" s="35"/>
      <c r="M5" s="42">
        <v>3</v>
      </c>
      <c r="N5" s="43" t="s">
        <v>121</v>
      </c>
      <c r="O5" s="44"/>
      <c r="P5" s="73">
        <v>3</v>
      </c>
      <c r="Q5" s="74" t="s">
        <v>118</v>
      </c>
      <c r="R5" s="35"/>
      <c r="S5" s="45">
        <v>3</v>
      </c>
      <c r="T5" s="46" t="s">
        <v>122</v>
      </c>
      <c r="U5" s="47" t="s">
        <v>127</v>
      </c>
      <c r="V5" s="73">
        <v>3</v>
      </c>
      <c r="W5" s="74" t="s">
        <v>123</v>
      </c>
      <c r="X5" s="35"/>
      <c r="Y5" s="73">
        <v>3</v>
      </c>
      <c r="Z5" s="74" t="s">
        <v>125</v>
      </c>
      <c r="AA5" s="35"/>
      <c r="AB5" s="48">
        <v>3</v>
      </c>
      <c r="AC5" s="49" t="s">
        <v>120</v>
      </c>
      <c r="AD5" s="50"/>
      <c r="AE5" s="73">
        <v>3</v>
      </c>
      <c r="AF5" s="74" t="s">
        <v>124</v>
      </c>
      <c r="AG5" s="35"/>
      <c r="AH5" s="73">
        <v>3</v>
      </c>
      <c r="AI5" s="74" t="s">
        <v>125</v>
      </c>
      <c r="AJ5" s="35"/>
    </row>
    <row r="6" spans="1:36" ht="21" customHeight="1" x14ac:dyDescent="0.2">
      <c r="A6" s="26">
        <v>4</v>
      </c>
      <c r="B6" s="27" t="s">
        <v>120</v>
      </c>
      <c r="C6" s="28"/>
      <c r="D6" s="73">
        <v>4</v>
      </c>
      <c r="E6" s="74" t="s">
        <v>124</v>
      </c>
      <c r="F6" s="35" t="s">
        <v>126</v>
      </c>
      <c r="G6" s="73">
        <v>4</v>
      </c>
      <c r="H6" s="74" t="s">
        <v>118</v>
      </c>
      <c r="I6" s="35" t="s">
        <v>126</v>
      </c>
      <c r="J6" s="51">
        <v>4</v>
      </c>
      <c r="K6" s="52" t="s">
        <v>120</v>
      </c>
      <c r="L6" s="53"/>
      <c r="M6" s="73">
        <v>4</v>
      </c>
      <c r="N6" s="74" t="s">
        <v>123</v>
      </c>
      <c r="O6" s="35"/>
      <c r="P6" s="73">
        <v>4</v>
      </c>
      <c r="Q6" s="74" t="s">
        <v>125</v>
      </c>
      <c r="R6" s="35"/>
      <c r="S6" s="45">
        <v>4</v>
      </c>
      <c r="T6" s="46" t="s">
        <v>120</v>
      </c>
      <c r="U6" s="47" t="s">
        <v>128</v>
      </c>
      <c r="V6" s="73">
        <v>4</v>
      </c>
      <c r="W6" s="74" t="s">
        <v>124</v>
      </c>
      <c r="X6" s="35"/>
      <c r="Y6" s="73">
        <v>4</v>
      </c>
      <c r="Z6" s="74" t="s">
        <v>122</v>
      </c>
      <c r="AA6" s="35"/>
      <c r="AB6" s="48">
        <v>4</v>
      </c>
      <c r="AC6" s="49" t="s">
        <v>121</v>
      </c>
      <c r="AD6" s="50"/>
      <c r="AE6" s="73">
        <v>4</v>
      </c>
      <c r="AF6" s="74" t="s">
        <v>118</v>
      </c>
      <c r="AG6" s="35"/>
      <c r="AH6" s="73">
        <v>4</v>
      </c>
      <c r="AI6" s="74" t="s">
        <v>122</v>
      </c>
      <c r="AJ6" s="35"/>
    </row>
    <row r="7" spans="1:36" ht="21" customHeight="1" x14ac:dyDescent="0.2">
      <c r="A7" s="26">
        <v>5</v>
      </c>
      <c r="B7" s="27" t="s">
        <v>121</v>
      </c>
      <c r="C7" s="28"/>
      <c r="D7" s="73">
        <v>5</v>
      </c>
      <c r="E7" s="74" t="s">
        <v>118</v>
      </c>
      <c r="F7" s="35" t="s">
        <v>126</v>
      </c>
      <c r="G7" s="73">
        <v>5</v>
      </c>
      <c r="H7" s="74" t="s">
        <v>125</v>
      </c>
      <c r="I7" s="35" t="s">
        <v>126</v>
      </c>
      <c r="J7" s="51">
        <v>5</v>
      </c>
      <c r="K7" s="52" t="s">
        <v>121</v>
      </c>
      <c r="L7" s="53"/>
      <c r="M7" s="73">
        <v>5</v>
      </c>
      <c r="N7" s="74" t="s">
        <v>124</v>
      </c>
      <c r="O7" s="35"/>
      <c r="P7" s="73">
        <v>5</v>
      </c>
      <c r="Q7" s="74" t="s">
        <v>122</v>
      </c>
      <c r="R7" s="35"/>
      <c r="S7" s="45">
        <v>5</v>
      </c>
      <c r="T7" s="46" t="s">
        <v>121</v>
      </c>
      <c r="U7" s="47"/>
      <c r="V7" s="73">
        <v>5</v>
      </c>
      <c r="W7" s="74" t="s">
        <v>118</v>
      </c>
      <c r="X7" s="35"/>
      <c r="Y7" s="54">
        <v>5</v>
      </c>
      <c r="Z7" s="55" t="s">
        <v>120</v>
      </c>
      <c r="AA7" s="56"/>
      <c r="AB7" s="73">
        <v>5</v>
      </c>
      <c r="AC7" s="74" t="s">
        <v>123</v>
      </c>
      <c r="AD7" s="35"/>
      <c r="AE7" s="73">
        <v>5</v>
      </c>
      <c r="AF7" s="74" t="s">
        <v>125</v>
      </c>
      <c r="AG7" s="35"/>
      <c r="AH7" s="57">
        <v>5</v>
      </c>
      <c r="AI7" s="58" t="s">
        <v>120</v>
      </c>
      <c r="AJ7" s="59"/>
    </row>
    <row r="8" spans="1:36" ht="21" customHeight="1" x14ac:dyDescent="0.2">
      <c r="A8" s="73">
        <v>6</v>
      </c>
      <c r="B8" s="74" t="s">
        <v>123</v>
      </c>
      <c r="C8" s="65"/>
      <c r="D8" s="73">
        <v>6</v>
      </c>
      <c r="E8" s="74" t="s">
        <v>125</v>
      </c>
      <c r="F8" s="35" t="s">
        <v>126</v>
      </c>
      <c r="G8" s="73">
        <v>6</v>
      </c>
      <c r="H8" s="74" t="s">
        <v>122</v>
      </c>
      <c r="I8" s="35" t="s">
        <v>126</v>
      </c>
      <c r="J8" s="73">
        <v>6</v>
      </c>
      <c r="K8" s="74" t="s">
        <v>123</v>
      </c>
      <c r="L8" s="35"/>
      <c r="M8" s="73">
        <v>6</v>
      </c>
      <c r="N8" s="74" t="s">
        <v>118</v>
      </c>
      <c r="O8" s="35"/>
      <c r="P8" s="60">
        <v>6</v>
      </c>
      <c r="Q8" s="61" t="s">
        <v>120</v>
      </c>
      <c r="R8" s="62"/>
      <c r="S8" s="73">
        <v>6</v>
      </c>
      <c r="T8" s="74" t="s">
        <v>123</v>
      </c>
      <c r="U8" s="35"/>
      <c r="V8" s="73">
        <v>6</v>
      </c>
      <c r="W8" s="74" t="s">
        <v>125</v>
      </c>
      <c r="X8" s="35"/>
      <c r="Y8" s="54">
        <v>6</v>
      </c>
      <c r="Z8" s="55" t="s">
        <v>121</v>
      </c>
      <c r="AA8" s="56"/>
      <c r="AB8" s="73">
        <v>6</v>
      </c>
      <c r="AC8" s="74" t="s">
        <v>124</v>
      </c>
      <c r="AD8" s="35"/>
      <c r="AE8" s="73">
        <v>6</v>
      </c>
      <c r="AF8" s="74" t="s">
        <v>122</v>
      </c>
      <c r="AG8" s="35"/>
      <c r="AH8" s="57">
        <v>6</v>
      </c>
      <c r="AI8" s="58" t="s">
        <v>121</v>
      </c>
      <c r="AJ8" s="59"/>
    </row>
    <row r="9" spans="1:36" ht="21" customHeight="1" x14ac:dyDescent="0.2">
      <c r="A9" s="73">
        <v>7</v>
      </c>
      <c r="B9" s="74" t="s">
        <v>124</v>
      </c>
      <c r="C9" s="35"/>
      <c r="D9" s="73">
        <v>7</v>
      </c>
      <c r="E9" s="74" t="s">
        <v>122</v>
      </c>
      <c r="F9" s="35"/>
      <c r="G9" s="32">
        <v>7</v>
      </c>
      <c r="H9" s="33" t="s">
        <v>120</v>
      </c>
      <c r="I9" s="34"/>
      <c r="J9" s="73">
        <v>7</v>
      </c>
      <c r="K9" s="74" t="s">
        <v>124</v>
      </c>
      <c r="L9" s="35"/>
      <c r="M9" s="73">
        <v>7</v>
      </c>
      <c r="N9" s="74" t="s">
        <v>125</v>
      </c>
      <c r="O9" s="35"/>
      <c r="P9" s="60">
        <v>7</v>
      </c>
      <c r="Q9" s="61" t="s">
        <v>121</v>
      </c>
      <c r="R9" s="62"/>
      <c r="S9" s="73">
        <v>7</v>
      </c>
      <c r="T9" s="74" t="s">
        <v>124</v>
      </c>
      <c r="U9" s="35"/>
      <c r="V9" s="73">
        <v>7</v>
      </c>
      <c r="W9" s="74" t="s">
        <v>122</v>
      </c>
      <c r="X9" s="35"/>
      <c r="Y9" s="54">
        <v>7</v>
      </c>
      <c r="Z9" s="55" t="s">
        <v>123</v>
      </c>
      <c r="AA9" s="56" t="s">
        <v>129</v>
      </c>
      <c r="AB9" s="73">
        <v>7</v>
      </c>
      <c r="AC9" s="74" t="s">
        <v>118</v>
      </c>
      <c r="AD9" s="35"/>
      <c r="AE9" s="39">
        <v>7</v>
      </c>
      <c r="AF9" s="40" t="s">
        <v>120</v>
      </c>
      <c r="AG9" s="41"/>
      <c r="AH9" s="73">
        <v>7</v>
      </c>
      <c r="AI9" s="74" t="s">
        <v>123</v>
      </c>
      <c r="AJ9" s="35"/>
    </row>
    <row r="10" spans="1:36" ht="21" customHeight="1" x14ac:dyDescent="0.2">
      <c r="A10" s="73">
        <v>8</v>
      </c>
      <c r="B10" s="74" t="s">
        <v>118</v>
      </c>
      <c r="C10" s="35"/>
      <c r="D10" s="29">
        <v>8</v>
      </c>
      <c r="E10" s="30" t="s">
        <v>120</v>
      </c>
      <c r="F10" s="31"/>
      <c r="G10" s="32">
        <v>8</v>
      </c>
      <c r="H10" s="33" t="s">
        <v>121</v>
      </c>
      <c r="I10" s="34"/>
      <c r="J10" s="73">
        <v>8</v>
      </c>
      <c r="K10" s="74" t="s">
        <v>118</v>
      </c>
      <c r="L10" s="35"/>
      <c r="M10" s="73">
        <v>8</v>
      </c>
      <c r="N10" s="74" t="s">
        <v>122</v>
      </c>
      <c r="O10" s="35"/>
      <c r="P10" s="73">
        <v>8</v>
      </c>
      <c r="Q10" s="74" t="s">
        <v>123</v>
      </c>
      <c r="R10" s="35"/>
      <c r="S10" s="73">
        <v>8</v>
      </c>
      <c r="T10" s="74" t="s">
        <v>118</v>
      </c>
      <c r="U10" s="35"/>
      <c r="V10" s="36">
        <v>8</v>
      </c>
      <c r="W10" s="37" t="s">
        <v>120</v>
      </c>
      <c r="X10" s="38"/>
      <c r="Y10" s="73">
        <v>8</v>
      </c>
      <c r="Z10" s="74" t="s">
        <v>124</v>
      </c>
      <c r="AA10" s="35"/>
      <c r="AB10" s="73">
        <v>8</v>
      </c>
      <c r="AC10" s="74" t="s">
        <v>125</v>
      </c>
      <c r="AD10" s="35"/>
      <c r="AE10" s="39">
        <v>8</v>
      </c>
      <c r="AF10" s="40" t="s">
        <v>121</v>
      </c>
      <c r="AG10" s="41"/>
      <c r="AH10" s="73">
        <v>8</v>
      </c>
      <c r="AI10" s="74" t="s">
        <v>124</v>
      </c>
      <c r="AJ10" s="35"/>
    </row>
    <row r="11" spans="1:36" ht="21" customHeight="1" x14ac:dyDescent="0.2">
      <c r="A11" s="73">
        <v>9</v>
      </c>
      <c r="B11" s="74" t="s">
        <v>125</v>
      </c>
      <c r="C11" s="35"/>
      <c r="D11" s="29">
        <v>9</v>
      </c>
      <c r="E11" s="30" t="s">
        <v>121</v>
      </c>
      <c r="F11" s="31"/>
      <c r="G11" s="73">
        <v>9</v>
      </c>
      <c r="H11" s="74" t="s">
        <v>123</v>
      </c>
      <c r="I11" s="35"/>
      <c r="J11" s="73">
        <v>9</v>
      </c>
      <c r="K11" s="74" t="s">
        <v>125</v>
      </c>
      <c r="L11" s="35"/>
      <c r="M11" s="42">
        <v>9</v>
      </c>
      <c r="N11" s="43" t="s">
        <v>120</v>
      </c>
      <c r="O11" s="44"/>
      <c r="P11" s="73">
        <v>9</v>
      </c>
      <c r="Q11" s="74" t="s">
        <v>124</v>
      </c>
      <c r="R11" s="35"/>
      <c r="S11" s="73">
        <v>9</v>
      </c>
      <c r="T11" s="74" t="s">
        <v>125</v>
      </c>
      <c r="U11" s="35"/>
      <c r="V11" s="36">
        <v>9</v>
      </c>
      <c r="W11" s="37" t="s">
        <v>121</v>
      </c>
      <c r="X11" s="38"/>
      <c r="Y11" s="73">
        <v>9</v>
      </c>
      <c r="Z11" s="74" t="s">
        <v>118</v>
      </c>
      <c r="AA11" s="35"/>
      <c r="AB11" s="73">
        <v>9</v>
      </c>
      <c r="AC11" s="74" t="s">
        <v>122</v>
      </c>
      <c r="AD11" s="35"/>
      <c r="AE11" s="73">
        <v>9</v>
      </c>
      <c r="AF11" s="74" t="s">
        <v>123</v>
      </c>
      <c r="AG11" s="35"/>
      <c r="AH11" s="73">
        <v>9</v>
      </c>
      <c r="AI11" s="74" t="s">
        <v>118</v>
      </c>
      <c r="AJ11" s="35"/>
    </row>
    <row r="12" spans="1:36" ht="21" customHeight="1" x14ac:dyDescent="0.2">
      <c r="A12" s="73">
        <v>10</v>
      </c>
      <c r="B12" s="74" t="s">
        <v>122</v>
      </c>
      <c r="C12" s="35"/>
      <c r="D12" s="73">
        <v>10</v>
      </c>
      <c r="E12" s="74" t="s">
        <v>123</v>
      </c>
      <c r="F12" s="35" t="s">
        <v>126</v>
      </c>
      <c r="G12" s="73">
        <v>10</v>
      </c>
      <c r="H12" s="74" t="s">
        <v>124</v>
      </c>
      <c r="I12" s="35" t="s">
        <v>126</v>
      </c>
      <c r="J12" s="73">
        <v>10</v>
      </c>
      <c r="K12" s="74" t="s">
        <v>122</v>
      </c>
      <c r="L12" s="35"/>
      <c r="M12" s="42">
        <v>10</v>
      </c>
      <c r="N12" s="43" t="s">
        <v>121</v>
      </c>
      <c r="O12" s="44"/>
      <c r="P12" s="73">
        <v>10</v>
      </c>
      <c r="Q12" s="74" t="s">
        <v>118</v>
      </c>
      <c r="R12" s="35"/>
      <c r="S12" s="73">
        <v>10</v>
      </c>
      <c r="T12" s="74" t="s">
        <v>122</v>
      </c>
      <c r="U12" s="35"/>
      <c r="V12" s="73">
        <v>10</v>
      </c>
      <c r="W12" s="74" t="s">
        <v>123</v>
      </c>
      <c r="X12" s="35"/>
      <c r="Y12" s="73">
        <v>10</v>
      </c>
      <c r="Z12" s="74" t="s">
        <v>125</v>
      </c>
      <c r="AA12" s="35"/>
      <c r="AB12" s="48">
        <v>10</v>
      </c>
      <c r="AC12" s="49" t="s">
        <v>120</v>
      </c>
      <c r="AD12" s="50"/>
      <c r="AE12" s="73">
        <v>10</v>
      </c>
      <c r="AF12" s="74" t="s">
        <v>124</v>
      </c>
      <c r="AG12" s="35"/>
      <c r="AH12" s="73">
        <v>10</v>
      </c>
      <c r="AI12" s="74" t="s">
        <v>125</v>
      </c>
      <c r="AJ12" s="35"/>
    </row>
    <row r="13" spans="1:36" ht="21" customHeight="1" x14ac:dyDescent="0.2">
      <c r="A13" s="26">
        <v>11</v>
      </c>
      <c r="B13" s="27" t="s">
        <v>120</v>
      </c>
      <c r="C13" s="28"/>
      <c r="D13" s="73">
        <v>11</v>
      </c>
      <c r="E13" s="74" t="s">
        <v>124</v>
      </c>
      <c r="F13" s="35" t="s">
        <v>126</v>
      </c>
      <c r="G13" s="73">
        <v>11</v>
      </c>
      <c r="H13" s="74" t="s">
        <v>118</v>
      </c>
      <c r="I13" s="35" t="s">
        <v>126</v>
      </c>
      <c r="J13" s="51">
        <v>11</v>
      </c>
      <c r="K13" s="52" t="s">
        <v>120</v>
      </c>
      <c r="L13" s="53"/>
      <c r="M13" s="73">
        <v>11</v>
      </c>
      <c r="N13" s="74" t="s">
        <v>123</v>
      </c>
      <c r="O13" s="35"/>
      <c r="P13" s="73">
        <v>11</v>
      </c>
      <c r="Q13" s="74" t="s">
        <v>125</v>
      </c>
      <c r="R13" s="35"/>
      <c r="S13" s="45">
        <v>11</v>
      </c>
      <c r="T13" s="46" t="s">
        <v>120</v>
      </c>
      <c r="U13" s="47"/>
      <c r="V13" s="73">
        <v>11</v>
      </c>
      <c r="W13" s="74" t="s">
        <v>124</v>
      </c>
      <c r="X13" s="35"/>
      <c r="Y13" s="73">
        <v>11</v>
      </c>
      <c r="Z13" s="74" t="s">
        <v>122</v>
      </c>
      <c r="AA13" s="35"/>
      <c r="AB13" s="48">
        <v>11</v>
      </c>
      <c r="AC13" s="49" t="s">
        <v>121</v>
      </c>
      <c r="AD13" s="50"/>
      <c r="AE13" s="39">
        <v>11</v>
      </c>
      <c r="AF13" s="40" t="s">
        <v>118</v>
      </c>
      <c r="AG13" s="41" t="s">
        <v>130</v>
      </c>
      <c r="AH13" s="73">
        <v>11</v>
      </c>
      <c r="AI13" s="74" t="s">
        <v>122</v>
      </c>
      <c r="AJ13" s="35"/>
    </row>
    <row r="14" spans="1:36" ht="21" customHeight="1" x14ac:dyDescent="0.2">
      <c r="A14" s="26">
        <v>12</v>
      </c>
      <c r="B14" s="27" t="s">
        <v>121</v>
      </c>
      <c r="C14" s="28"/>
      <c r="D14" s="73">
        <v>12</v>
      </c>
      <c r="E14" s="74" t="s">
        <v>118</v>
      </c>
      <c r="F14" s="35" t="s">
        <v>126</v>
      </c>
      <c r="G14" s="73">
        <v>12</v>
      </c>
      <c r="H14" s="74" t="s">
        <v>125</v>
      </c>
      <c r="I14" s="35" t="s">
        <v>126</v>
      </c>
      <c r="J14" s="51">
        <v>12</v>
      </c>
      <c r="K14" s="52" t="s">
        <v>121</v>
      </c>
      <c r="L14" s="53"/>
      <c r="M14" s="73">
        <v>12</v>
      </c>
      <c r="N14" s="74" t="s">
        <v>124</v>
      </c>
      <c r="O14" s="35"/>
      <c r="P14" s="73">
        <v>12</v>
      </c>
      <c r="Q14" s="74" t="s">
        <v>122</v>
      </c>
      <c r="R14" s="35"/>
      <c r="S14" s="45">
        <v>12</v>
      </c>
      <c r="T14" s="46" t="s">
        <v>121</v>
      </c>
      <c r="U14" s="47"/>
      <c r="V14" s="73">
        <v>12</v>
      </c>
      <c r="W14" s="74" t="s">
        <v>118</v>
      </c>
      <c r="X14" s="35"/>
      <c r="Y14" s="54">
        <v>12</v>
      </c>
      <c r="Z14" s="55" t="s">
        <v>120</v>
      </c>
      <c r="AA14" s="56"/>
      <c r="AB14" s="48">
        <v>12</v>
      </c>
      <c r="AC14" s="49" t="s">
        <v>123</v>
      </c>
      <c r="AD14" s="50" t="s">
        <v>131</v>
      </c>
      <c r="AE14" s="73">
        <v>12</v>
      </c>
      <c r="AF14" s="74" t="s">
        <v>125</v>
      </c>
      <c r="AG14" s="35"/>
      <c r="AH14" s="57">
        <v>12</v>
      </c>
      <c r="AI14" s="58" t="s">
        <v>120</v>
      </c>
      <c r="AJ14" s="59"/>
    </row>
    <row r="15" spans="1:36" ht="21" customHeight="1" x14ac:dyDescent="0.2">
      <c r="A15" s="73">
        <v>13</v>
      </c>
      <c r="B15" s="74" t="s">
        <v>123</v>
      </c>
      <c r="C15" s="35"/>
      <c r="D15" s="73">
        <v>13</v>
      </c>
      <c r="E15" s="74" t="s">
        <v>125</v>
      </c>
      <c r="F15" s="35" t="s">
        <v>126</v>
      </c>
      <c r="G15" s="73">
        <v>13</v>
      </c>
      <c r="H15" s="74" t="s">
        <v>122</v>
      </c>
      <c r="I15" s="35" t="s">
        <v>126</v>
      </c>
      <c r="J15" s="73">
        <v>13</v>
      </c>
      <c r="K15" s="74" t="s">
        <v>123</v>
      </c>
      <c r="L15" s="35"/>
      <c r="M15" s="73">
        <v>13</v>
      </c>
      <c r="N15" s="74" t="s">
        <v>118</v>
      </c>
      <c r="O15" s="35"/>
      <c r="P15" s="60">
        <v>13</v>
      </c>
      <c r="Q15" s="61" t="s">
        <v>120</v>
      </c>
      <c r="R15" s="62"/>
      <c r="S15" s="73">
        <v>13</v>
      </c>
      <c r="T15" s="74" t="s">
        <v>123</v>
      </c>
      <c r="U15" s="35"/>
      <c r="V15" s="73">
        <v>13</v>
      </c>
      <c r="W15" s="74" t="s">
        <v>125</v>
      </c>
      <c r="X15" s="35"/>
      <c r="Y15" s="54">
        <v>13</v>
      </c>
      <c r="Z15" s="55" t="s">
        <v>121</v>
      </c>
      <c r="AA15" s="56"/>
      <c r="AB15" s="73">
        <v>13</v>
      </c>
      <c r="AC15" s="74" t="s">
        <v>124</v>
      </c>
      <c r="AD15" s="35"/>
      <c r="AE15" s="73">
        <v>13</v>
      </c>
      <c r="AF15" s="74" t="s">
        <v>122</v>
      </c>
      <c r="AG15" s="35"/>
      <c r="AH15" s="57">
        <v>13</v>
      </c>
      <c r="AI15" s="58" t="s">
        <v>121</v>
      </c>
      <c r="AJ15" s="59"/>
    </row>
    <row r="16" spans="1:36" ht="21" customHeight="1" x14ac:dyDescent="0.2">
      <c r="A16" s="73">
        <v>14</v>
      </c>
      <c r="B16" s="74" t="s">
        <v>124</v>
      </c>
      <c r="C16" s="35"/>
      <c r="D16" s="73">
        <v>14</v>
      </c>
      <c r="E16" s="74" t="s">
        <v>122</v>
      </c>
      <c r="F16" s="35"/>
      <c r="G16" s="32">
        <v>14</v>
      </c>
      <c r="H16" s="33" t="s">
        <v>120</v>
      </c>
      <c r="I16" s="34"/>
      <c r="J16" s="73">
        <v>14</v>
      </c>
      <c r="K16" s="74" t="s">
        <v>124</v>
      </c>
      <c r="L16" s="35"/>
      <c r="M16" s="73">
        <v>14</v>
      </c>
      <c r="N16" s="74" t="s">
        <v>125</v>
      </c>
      <c r="O16" s="35"/>
      <c r="P16" s="60">
        <v>14</v>
      </c>
      <c r="Q16" s="61" t="s">
        <v>121</v>
      </c>
      <c r="R16" s="62"/>
      <c r="S16" s="73">
        <v>14</v>
      </c>
      <c r="T16" s="74" t="s">
        <v>124</v>
      </c>
      <c r="U16" s="35"/>
      <c r="V16" s="73">
        <v>14</v>
      </c>
      <c r="W16" s="74" t="s">
        <v>122</v>
      </c>
      <c r="X16" s="35"/>
      <c r="Y16" s="73">
        <v>14</v>
      </c>
      <c r="Z16" s="74" t="s">
        <v>123</v>
      </c>
      <c r="AA16" s="35"/>
      <c r="AB16" s="73">
        <v>14</v>
      </c>
      <c r="AC16" s="74" t="s">
        <v>118</v>
      </c>
      <c r="AD16" s="35"/>
      <c r="AE16" s="39">
        <v>14</v>
      </c>
      <c r="AF16" s="40" t="s">
        <v>120</v>
      </c>
      <c r="AG16" s="41"/>
      <c r="AH16" s="73">
        <v>14</v>
      </c>
      <c r="AI16" s="74" t="s">
        <v>123</v>
      </c>
      <c r="AJ16" s="35"/>
    </row>
    <row r="17" spans="1:36" ht="21" customHeight="1" x14ac:dyDescent="0.2">
      <c r="A17" s="73">
        <v>15</v>
      </c>
      <c r="B17" s="74" t="s">
        <v>118</v>
      </c>
      <c r="C17" s="35"/>
      <c r="D17" s="29">
        <v>15</v>
      </c>
      <c r="E17" s="30" t="s">
        <v>120</v>
      </c>
      <c r="F17" s="31"/>
      <c r="G17" s="32">
        <v>15</v>
      </c>
      <c r="H17" s="33" t="s">
        <v>121</v>
      </c>
      <c r="I17" s="34"/>
      <c r="J17" s="73">
        <v>15</v>
      </c>
      <c r="K17" s="74" t="s">
        <v>118</v>
      </c>
      <c r="L17" s="35"/>
      <c r="M17" s="73">
        <v>15</v>
      </c>
      <c r="N17" s="74" t="s">
        <v>122</v>
      </c>
      <c r="O17" s="35"/>
      <c r="P17" s="73">
        <v>15</v>
      </c>
      <c r="Q17" s="74" t="s">
        <v>123</v>
      </c>
      <c r="R17" s="35"/>
      <c r="S17" s="73">
        <v>15</v>
      </c>
      <c r="T17" s="74" t="s">
        <v>118</v>
      </c>
      <c r="U17" s="35"/>
      <c r="V17" s="36">
        <v>15</v>
      </c>
      <c r="W17" s="37" t="s">
        <v>120</v>
      </c>
      <c r="X17" s="38"/>
      <c r="Y17" s="73">
        <v>15</v>
      </c>
      <c r="Z17" s="74" t="s">
        <v>124</v>
      </c>
      <c r="AA17" s="35"/>
      <c r="AB17" s="73">
        <v>15</v>
      </c>
      <c r="AC17" s="74" t="s">
        <v>125</v>
      </c>
      <c r="AD17" s="35"/>
      <c r="AE17" s="39">
        <v>15</v>
      </c>
      <c r="AF17" s="40" t="s">
        <v>121</v>
      </c>
      <c r="AG17" s="41"/>
      <c r="AH17" s="73">
        <v>15</v>
      </c>
      <c r="AI17" s="74" t="s">
        <v>124</v>
      </c>
      <c r="AJ17" s="35"/>
    </row>
    <row r="18" spans="1:36" ht="21" customHeight="1" x14ac:dyDescent="0.2">
      <c r="A18" s="73">
        <v>16</v>
      </c>
      <c r="B18" s="74" t="s">
        <v>125</v>
      </c>
      <c r="C18" s="35"/>
      <c r="D18" s="29">
        <v>16</v>
      </c>
      <c r="E18" s="30" t="s">
        <v>121</v>
      </c>
      <c r="F18" s="31"/>
      <c r="G18" s="73">
        <v>16</v>
      </c>
      <c r="H18" s="74" t="s">
        <v>123</v>
      </c>
      <c r="I18" s="35"/>
      <c r="J18" s="73">
        <v>16</v>
      </c>
      <c r="K18" s="74" t="s">
        <v>125</v>
      </c>
      <c r="L18" s="35"/>
      <c r="M18" s="42">
        <v>16</v>
      </c>
      <c r="N18" s="43" t="s">
        <v>120</v>
      </c>
      <c r="O18" s="44"/>
      <c r="P18" s="73">
        <v>16</v>
      </c>
      <c r="Q18" s="74" t="s">
        <v>124</v>
      </c>
      <c r="R18" s="35"/>
      <c r="S18" s="73">
        <v>16</v>
      </c>
      <c r="T18" s="74" t="s">
        <v>125</v>
      </c>
      <c r="U18" s="35"/>
      <c r="V18" s="36">
        <v>16</v>
      </c>
      <c r="W18" s="37" t="s">
        <v>121</v>
      </c>
      <c r="X18" s="38"/>
      <c r="Y18" s="73">
        <v>16</v>
      </c>
      <c r="Z18" s="74" t="s">
        <v>118</v>
      </c>
      <c r="AA18" s="35"/>
      <c r="AB18" s="73">
        <v>16</v>
      </c>
      <c r="AC18" s="74" t="s">
        <v>122</v>
      </c>
      <c r="AD18" s="35"/>
      <c r="AE18" s="73">
        <v>16</v>
      </c>
      <c r="AF18" s="74" t="s">
        <v>123</v>
      </c>
      <c r="AG18" s="35"/>
      <c r="AH18" s="73">
        <v>16</v>
      </c>
      <c r="AI18" s="74" t="s">
        <v>118</v>
      </c>
      <c r="AJ18" s="35"/>
    </row>
    <row r="19" spans="1:36" ht="21" customHeight="1" x14ac:dyDescent="0.2">
      <c r="A19" s="73">
        <v>17</v>
      </c>
      <c r="B19" s="74" t="s">
        <v>122</v>
      </c>
      <c r="C19" s="35"/>
      <c r="D19" s="29">
        <v>17</v>
      </c>
      <c r="E19" s="30" t="s">
        <v>123</v>
      </c>
      <c r="F19" s="31" t="s">
        <v>132</v>
      </c>
      <c r="G19" s="73">
        <v>17</v>
      </c>
      <c r="H19" s="74" t="s">
        <v>124</v>
      </c>
      <c r="I19" s="35" t="s">
        <v>126</v>
      </c>
      <c r="J19" s="73">
        <v>17</v>
      </c>
      <c r="K19" s="74" t="s">
        <v>122</v>
      </c>
      <c r="L19" s="35"/>
      <c r="M19" s="42">
        <v>17</v>
      </c>
      <c r="N19" s="43" t="s">
        <v>121</v>
      </c>
      <c r="O19" s="44"/>
      <c r="P19" s="73">
        <v>17</v>
      </c>
      <c r="Q19" s="74" t="s">
        <v>118</v>
      </c>
      <c r="R19" s="35"/>
      <c r="S19" s="73">
        <v>17</v>
      </c>
      <c r="T19" s="74" t="s">
        <v>122</v>
      </c>
      <c r="U19" s="35"/>
      <c r="V19" s="73">
        <v>17</v>
      </c>
      <c r="W19" s="74" t="s">
        <v>123</v>
      </c>
      <c r="X19" s="35"/>
      <c r="Y19" s="73">
        <v>17</v>
      </c>
      <c r="Z19" s="74" t="s">
        <v>125</v>
      </c>
      <c r="AA19" s="35"/>
      <c r="AB19" s="48">
        <v>17</v>
      </c>
      <c r="AC19" s="49" t="s">
        <v>120</v>
      </c>
      <c r="AD19" s="50"/>
      <c r="AE19" s="73">
        <v>17</v>
      </c>
      <c r="AF19" s="74" t="s">
        <v>124</v>
      </c>
      <c r="AG19" s="35"/>
      <c r="AH19" s="73">
        <v>17</v>
      </c>
      <c r="AI19" s="74" t="s">
        <v>125</v>
      </c>
      <c r="AJ19" s="35"/>
    </row>
    <row r="20" spans="1:36" ht="21" customHeight="1" x14ac:dyDescent="0.2">
      <c r="A20" s="26">
        <v>18</v>
      </c>
      <c r="B20" s="27" t="s">
        <v>120</v>
      </c>
      <c r="C20" s="28"/>
      <c r="D20" s="73">
        <v>18</v>
      </c>
      <c r="E20" s="74" t="s">
        <v>124</v>
      </c>
      <c r="F20" s="35"/>
      <c r="G20" s="73">
        <v>18</v>
      </c>
      <c r="H20" s="74" t="s">
        <v>118</v>
      </c>
      <c r="I20" s="35" t="s">
        <v>126</v>
      </c>
      <c r="J20" s="51">
        <v>18</v>
      </c>
      <c r="K20" s="52" t="s">
        <v>120</v>
      </c>
      <c r="L20" s="53"/>
      <c r="M20" s="73">
        <v>18</v>
      </c>
      <c r="N20" s="74" t="s">
        <v>123</v>
      </c>
      <c r="O20" s="35"/>
      <c r="P20" s="73">
        <v>18</v>
      </c>
      <c r="Q20" s="74" t="s">
        <v>125</v>
      </c>
      <c r="R20" s="35"/>
      <c r="S20" s="45">
        <v>18</v>
      </c>
      <c r="T20" s="46" t="s">
        <v>120</v>
      </c>
      <c r="U20" s="47"/>
      <c r="V20" s="73">
        <v>18</v>
      </c>
      <c r="W20" s="74" t="s">
        <v>124</v>
      </c>
      <c r="X20" s="35"/>
      <c r="Y20" s="73">
        <v>18</v>
      </c>
      <c r="Z20" s="74" t="s">
        <v>122</v>
      </c>
      <c r="AA20" s="35"/>
      <c r="AB20" s="48">
        <v>18</v>
      </c>
      <c r="AC20" s="49" t="s">
        <v>121</v>
      </c>
      <c r="AD20" s="50"/>
      <c r="AE20" s="73">
        <v>18</v>
      </c>
      <c r="AF20" s="74" t="s">
        <v>118</v>
      </c>
      <c r="AG20" s="35"/>
      <c r="AH20" s="73">
        <v>18</v>
      </c>
      <c r="AI20" s="74" t="s">
        <v>122</v>
      </c>
      <c r="AJ20" s="35"/>
    </row>
    <row r="21" spans="1:36" ht="21" customHeight="1" x14ac:dyDescent="0.2">
      <c r="A21" s="26">
        <v>19</v>
      </c>
      <c r="B21" s="27" t="s">
        <v>121</v>
      </c>
      <c r="C21" s="28"/>
      <c r="D21" s="73">
        <v>19</v>
      </c>
      <c r="E21" s="74" t="s">
        <v>118</v>
      </c>
      <c r="F21" s="35"/>
      <c r="G21" s="73">
        <v>19</v>
      </c>
      <c r="H21" s="74" t="s">
        <v>125</v>
      </c>
      <c r="I21" s="35" t="s">
        <v>126</v>
      </c>
      <c r="J21" s="51">
        <v>19</v>
      </c>
      <c r="K21" s="52" t="s">
        <v>121</v>
      </c>
      <c r="L21" s="53"/>
      <c r="M21" s="73">
        <v>19</v>
      </c>
      <c r="N21" s="74" t="s">
        <v>124</v>
      </c>
      <c r="O21" s="35"/>
      <c r="P21" s="73">
        <v>19</v>
      </c>
      <c r="Q21" s="74" t="s">
        <v>122</v>
      </c>
      <c r="R21" s="35"/>
      <c r="S21" s="45">
        <v>19</v>
      </c>
      <c r="T21" s="46" t="s">
        <v>121</v>
      </c>
      <c r="U21" s="47"/>
      <c r="V21" s="73">
        <v>19</v>
      </c>
      <c r="W21" s="74" t="s">
        <v>118</v>
      </c>
      <c r="X21" s="35"/>
      <c r="Y21" s="54">
        <v>19</v>
      </c>
      <c r="Z21" s="55" t="s">
        <v>120</v>
      </c>
      <c r="AA21" s="56"/>
      <c r="AB21" s="73">
        <v>19</v>
      </c>
      <c r="AC21" s="74" t="s">
        <v>123</v>
      </c>
      <c r="AD21" s="35"/>
      <c r="AE21" s="73">
        <v>19</v>
      </c>
      <c r="AF21" s="74" t="s">
        <v>125</v>
      </c>
      <c r="AG21" s="35"/>
      <c r="AH21" s="57">
        <v>19</v>
      </c>
      <c r="AI21" s="58" t="s">
        <v>120</v>
      </c>
      <c r="AJ21" s="59"/>
    </row>
    <row r="22" spans="1:36" ht="21" customHeight="1" x14ac:dyDescent="0.2">
      <c r="A22" s="26">
        <v>20</v>
      </c>
      <c r="B22" s="27" t="s">
        <v>123</v>
      </c>
      <c r="C22" s="28" t="s">
        <v>133</v>
      </c>
      <c r="D22" s="73">
        <v>20</v>
      </c>
      <c r="E22" s="74" t="s">
        <v>125</v>
      </c>
      <c r="F22" s="35"/>
      <c r="G22" s="73">
        <v>20</v>
      </c>
      <c r="H22" s="74" t="s">
        <v>122</v>
      </c>
      <c r="I22" s="35" t="s">
        <v>126</v>
      </c>
      <c r="J22" s="73">
        <v>20</v>
      </c>
      <c r="K22" s="74" t="s">
        <v>123</v>
      </c>
      <c r="L22" s="35"/>
      <c r="M22" s="73">
        <v>20</v>
      </c>
      <c r="N22" s="74" t="s">
        <v>118</v>
      </c>
      <c r="O22" s="35"/>
      <c r="P22" s="60">
        <v>20</v>
      </c>
      <c r="Q22" s="61" t="s">
        <v>120</v>
      </c>
      <c r="R22" s="62"/>
      <c r="S22" s="73">
        <v>20</v>
      </c>
      <c r="T22" s="74" t="s">
        <v>123</v>
      </c>
      <c r="U22" s="35"/>
      <c r="V22" s="73">
        <v>20</v>
      </c>
      <c r="W22" s="74" t="s">
        <v>125</v>
      </c>
      <c r="X22" s="35"/>
      <c r="Y22" s="54">
        <v>20</v>
      </c>
      <c r="Z22" s="55" t="s">
        <v>121</v>
      </c>
      <c r="AA22" s="56"/>
      <c r="AB22" s="73">
        <v>20</v>
      </c>
      <c r="AC22" s="74" t="s">
        <v>124</v>
      </c>
      <c r="AD22" s="35"/>
      <c r="AE22" s="73">
        <v>20</v>
      </c>
      <c r="AF22" s="74" t="s">
        <v>122</v>
      </c>
      <c r="AG22" s="35"/>
      <c r="AH22" s="57">
        <v>20</v>
      </c>
      <c r="AI22" s="58" t="s">
        <v>121</v>
      </c>
      <c r="AJ22" s="59"/>
    </row>
    <row r="23" spans="1:36" ht="21" customHeight="1" x14ac:dyDescent="0.2">
      <c r="A23" s="73">
        <v>21</v>
      </c>
      <c r="B23" s="74" t="s">
        <v>124</v>
      </c>
      <c r="C23" s="35"/>
      <c r="D23" s="73">
        <v>21</v>
      </c>
      <c r="E23" s="74" t="s">
        <v>122</v>
      </c>
      <c r="F23" s="35"/>
      <c r="G23" s="32">
        <v>21</v>
      </c>
      <c r="H23" s="33" t="s">
        <v>120</v>
      </c>
      <c r="I23" s="34"/>
      <c r="J23" s="73">
        <v>21</v>
      </c>
      <c r="K23" s="74" t="s">
        <v>124</v>
      </c>
      <c r="L23" s="35"/>
      <c r="M23" s="73">
        <v>21</v>
      </c>
      <c r="N23" s="74" t="s">
        <v>125</v>
      </c>
      <c r="O23" s="35"/>
      <c r="P23" s="60">
        <v>21</v>
      </c>
      <c r="Q23" s="61" t="s">
        <v>121</v>
      </c>
      <c r="R23" s="62"/>
      <c r="S23" s="73">
        <v>21</v>
      </c>
      <c r="T23" s="74" t="s">
        <v>124</v>
      </c>
      <c r="U23" s="35"/>
      <c r="V23" s="73">
        <v>21</v>
      </c>
      <c r="W23" s="74" t="s">
        <v>122</v>
      </c>
      <c r="X23" s="35"/>
      <c r="Y23" s="73">
        <v>21</v>
      </c>
      <c r="Z23" s="74" t="s">
        <v>123</v>
      </c>
      <c r="AA23" s="35"/>
      <c r="AB23" s="73">
        <v>21</v>
      </c>
      <c r="AC23" s="74" t="s">
        <v>118</v>
      </c>
      <c r="AD23" s="35"/>
      <c r="AE23" s="39">
        <v>21</v>
      </c>
      <c r="AF23" s="40" t="s">
        <v>120</v>
      </c>
      <c r="AG23" s="41"/>
      <c r="AH23" s="73">
        <v>21</v>
      </c>
      <c r="AI23" s="74" t="s">
        <v>123</v>
      </c>
      <c r="AJ23" s="35"/>
    </row>
    <row r="24" spans="1:36" ht="21" customHeight="1" x14ac:dyDescent="0.2">
      <c r="A24" s="73">
        <v>22</v>
      </c>
      <c r="B24" s="74" t="s">
        <v>118</v>
      </c>
      <c r="C24" s="35"/>
      <c r="D24" s="29">
        <v>22</v>
      </c>
      <c r="E24" s="30" t="s">
        <v>120</v>
      </c>
      <c r="F24" s="31"/>
      <c r="G24" s="32">
        <v>22</v>
      </c>
      <c r="H24" s="33" t="s">
        <v>121</v>
      </c>
      <c r="I24" s="34"/>
      <c r="J24" s="73">
        <v>22</v>
      </c>
      <c r="K24" s="74" t="s">
        <v>118</v>
      </c>
      <c r="L24" s="35"/>
      <c r="M24" s="73">
        <v>22</v>
      </c>
      <c r="N24" s="74" t="s">
        <v>122</v>
      </c>
      <c r="O24" s="35"/>
      <c r="P24" s="73">
        <v>22</v>
      </c>
      <c r="Q24" s="74" t="s">
        <v>123</v>
      </c>
      <c r="R24" s="35"/>
      <c r="S24" s="73">
        <v>22</v>
      </c>
      <c r="T24" s="74" t="s">
        <v>118</v>
      </c>
      <c r="U24" s="35"/>
      <c r="V24" s="36">
        <v>22</v>
      </c>
      <c r="W24" s="37" t="s">
        <v>120</v>
      </c>
      <c r="X24" s="38"/>
      <c r="Y24" s="73">
        <v>22</v>
      </c>
      <c r="Z24" s="74" t="s">
        <v>124</v>
      </c>
      <c r="AA24" s="35"/>
      <c r="AB24" s="73">
        <v>22</v>
      </c>
      <c r="AC24" s="74" t="s">
        <v>125</v>
      </c>
      <c r="AD24" s="35"/>
      <c r="AE24" s="39">
        <v>22</v>
      </c>
      <c r="AF24" s="40" t="s">
        <v>121</v>
      </c>
      <c r="AG24" s="41"/>
      <c r="AH24" s="73">
        <v>22</v>
      </c>
      <c r="AI24" s="74" t="s">
        <v>124</v>
      </c>
      <c r="AJ24" s="35"/>
    </row>
    <row r="25" spans="1:36" ht="21" customHeight="1" x14ac:dyDescent="0.2">
      <c r="A25" s="73">
        <v>23</v>
      </c>
      <c r="B25" s="74" t="s">
        <v>125</v>
      </c>
      <c r="C25" s="35"/>
      <c r="D25" s="29">
        <v>23</v>
      </c>
      <c r="E25" s="30" t="s">
        <v>121</v>
      </c>
      <c r="F25" s="31"/>
      <c r="G25" s="73">
        <v>23</v>
      </c>
      <c r="H25" s="74" t="s">
        <v>123</v>
      </c>
      <c r="I25" s="35"/>
      <c r="J25" s="73">
        <v>23</v>
      </c>
      <c r="K25" s="74" t="s">
        <v>125</v>
      </c>
      <c r="L25" s="35"/>
      <c r="M25" s="42">
        <v>23</v>
      </c>
      <c r="N25" s="43" t="s">
        <v>120</v>
      </c>
      <c r="O25" s="44"/>
      <c r="P25" s="73">
        <v>23</v>
      </c>
      <c r="Q25" s="74" t="s">
        <v>124</v>
      </c>
      <c r="R25" s="35"/>
      <c r="S25" s="73">
        <v>23</v>
      </c>
      <c r="T25" s="74" t="s">
        <v>125</v>
      </c>
      <c r="U25" s="35"/>
      <c r="V25" s="36">
        <v>23</v>
      </c>
      <c r="W25" s="37" t="s">
        <v>121</v>
      </c>
      <c r="X25" s="38"/>
      <c r="Y25" s="73">
        <v>23</v>
      </c>
      <c r="Z25" s="74" t="s">
        <v>118</v>
      </c>
      <c r="AA25" s="35"/>
      <c r="AB25" s="73">
        <v>23</v>
      </c>
      <c r="AC25" s="74" t="s">
        <v>122</v>
      </c>
      <c r="AD25" s="35"/>
      <c r="AE25" s="73">
        <v>23</v>
      </c>
      <c r="AF25" s="74" t="s">
        <v>123</v>
      </c>
      <c r="AG25" s="35"/>
      <c r="AH25" s="73">
        <v>23</v>
      </c>
      <c r="AI25" s="74" t="s">
        <v>118</v>
      </c>
      <c r="AJ25" s="35"/>
    </row>
    <row r="26" spans="1:36" ht="21" customHeight="1" x14ac:dyDescent="0.2">
      <c r="A26" s="73">
        <v>24</v>
      </c>
      <c r="B26" s="74" t="s">
        <v>122</v>
      </c>
      <c r="C26" s="35"/>
      <c r="D26" s="73">
        <v>24</v>
      </c>
      <c r="E26" s="74" t="s">
        <v>123</v>
      </c>
      <c r="F26" s="35" t="s">
        <v>126</v>
      </c>
      <c r="G26" s="73">
        <v>24</v>
      </c>
      <c r="H26" s="74" t="s">
        <v>124</v>
      </c>
      <c r="I26" s="35" t="s">
        <v>126</v>
      </c>
      <c r="J26" s="73">
        <v>24</v>
      </c>
      <c r="K26" s="74" t="s">
        <v>122</v>
      </c>
      <c r="L26" s="35"/>
      <c r="M26" s="42">
        <v>24</v>
      </c>
      <c r="N26" s="43" t="s">
        <v>121</v>
      </c>
      <c r="O26" s="44"/>
      <c r="P26" s="73">
        <v>24</v>
      </c>
      <c r="Q26" s="74" t="s">
        <v>118</v>
      </c>
      <c r="R26" s="35"/>
      <c r="S26" s="73">
        <v>24</v>
      </c>
      <c r="T26" s="74" t="s">
        <v>122</v>
      </c>
      <c r="U26" s="35"/>
      <c r="V26" s="73">
        <v>24</v>
      </c>
      <c r="W26" s="74" t="s">
        <v>123</v>
      </c>
      <c r="X26" s="35"/>
      <c r="Y26" s="73">
        <v>24</v>
      </c>
      <c r="Z26" s="74" t="s">
        <v>125</v>
      </c>
      <c r="AA26" s="35"/>
      <c r="AB26" s="48">
        <v>24</v>
      </c>
      <c r="AC26" s="49" t="s">
        <v>120</v>
      </c>
      <c r="AD26" s="50"/>
      <c r="AE26" s="73">
        <v>24</v>
      </c>
      <c r="AF26" s="74" t="s">
        <v>124</v>
      </c>
      <c r="AG26" s="35"/>
      <c r="AH26" s="73">
        <v>24</v>
      </c>
      <c r="AI26" s="74" t="s">
        <v>125</v>
      </c>
      <c r="AJ26" s="35"/>
    </row>
    <row r="27" spans="1:36" ht="21" customHeight="1" x14ac:dyDescent="0.2">
      <c r="A27" s="26">
        <v>25</v>
      </c>
      <c r="B27" s="27" t="s">
        <v>120</v>
      </c>
      <c r="C27" s="28"/>
      <c r="D27" s="73">
        <v>25</v>
      </c>
      <c r="E27" s="74" t="s">
        <v>124</v>
      </c>
      <c r="F27" s="35" t="s">
        <v>126</v>
      </c>
      <c r="G27" s="73">
        <v>25</v>
      </c>
      <c r="H27" s="74" t="s">
        <v>118</v>
      </c>
      <c r="I27" s="35"/>
      <c r="J27" s="51">
        <v>25</v>
      </c>
      <c r="K27" s="52" t="s">
        <v>120</v>
      </c>
      <c r="L27" s="53"/>
      <c r="M27" s="42">
        <v>25</v>
      </c>
      <c r="N27" s="43" t="s">
        <v>123</v>
      </c>
      <c r="O27" s="44" t="s">
        <v>134</v>
      </c>
      <c r="P27" s="73">
        <v>25</v>
      </c>
      <c r="Q27" s="74" t="s">
        <v>125</v>
      </c>
      <c r="R27" s="35"/>
      <c r="S27" s="45">
        <v>25</v>
      </c>
      <c r="T27" s="46" t="s">
        <v>120</v>
      </c>
      <c r="U27" s="47"/>
      <c r="V27" s="73">
        <v>25</v>
      </c>
      <c r="W27" s="74" t="s">
        <v>124</v>
      </c>
      <c r="X27" s="35"/>
      <c r="Y27" s="73">
        <v>25</v>
      </c>
      <c r="Z27" s="74" t="s">
        <v>122</v>
      </c>
      <c r="AA27" s="35"/>
      <c r="AB27" s="48">
        <v>25</v>
      </c>
      <c r="AC27" s="49" t="s">
        <v>121</v>
      </c>
      <c r="AD27" s="50"/>
      <c r="AE27" s="73">
        <v>25</v>
      </c>
      <c r="AF27" s="74" t="s">
        <v>118</v>
      </c>
      <c r="AG27" s="35"/>
      <c r="AH27" s="57">
        <v>25</v>
      </c>
      <c r="AI27" s="58" t="s">
        <v>122</v>
      </c>
      <c r="AJ27" s="59" t="s">
        <v>135</v>
      </c>
    </row>
    <row r="28" spans="1:36" ht="21" customHeight="1" x14ac:dyDescent="0.2">
      <c r="A28" s="26">
        <v>26</v>
      </c>
      <c r="B28" s="27" t="s">
        <v>121</v>
      </c>
      <c r="C28" s="28"/>
      <c r="D28" s="73">
        <v>26</v>
      </c>
      <c r="E28" s="74" t="s">
        <v>118</v>
      </c>
      <c r="F28" s="35" t="s">
        <v>126</v>
      </c>
      <c r="G28" s="73">
        <v>26</v>
      </c>
      <c r="H28" s="74" t="s">
        <v>125</v>
      </c>
      <c r="I28" s="35" t="s">
        <v>126</v>
      </c>
      <c r="J28" s="51">
        <v>26</v>
      </c>
      <c r="K28" s="52" t="s">
        <v>121</v>
      </c>
      <c r="L28" s="53"/>
      <c r="M28" s="73">
        <v>26</v>
      </c>
      <c r="N28" s="74" t="s">
        <v>124</v>
      </c>
      <c r="O28" s="35"/>
      <c r="P28" s="73">
        <v>26</v>
      </c>
      <c r="Q28" s="74" t="s">
        <v>122</v>
      </c>
      <c r="R28" s="35"/>
      <c r="S28" s="45">
        <v>26</v>
      </c>
      <c r="T28" s="46" t="s">
        <v>121</v>
      </c>
      <c r="U28" s="47"/>
      <c r="V28" s="73">
        <v>26</v>
      </c>
      <c r="W28" s="74" t="s">
        <v>118</v>
      </c>
      <c r="X28" s="35"/>
      <c r="Y28" s="54">
        <v>26</v>
      </c>
      <c r="Z28" s="55" t="s">
        <v>120</v>
      </c>
      <c r="AA28" s="56"/>
      <c r="AB28" s="73">
        <v>26</v>
      </c>
      <c r="AC28" s="74" t="s">
        <v>123</v>
      </c>
      <c r="AD28" s="35"/>
      <c r="AE28" s="39">
        <v>26</v>
      </c>
      <c r="AF28" s="40" t="s">
        <v>125</v>
      </c>
      <c r="AG28" s="41" t="s">
        <v>136</v>
      </c>
      <c r="AH28" s="57">
        <v>26</v>
      </c>
      <c r="AI28" s="58" t="s">
        <v>120</v>
      </c>
      <c r="AJ28" s="59"/>
    </row>
    <row r="29" spans="1:36" ht="21" customHeight="1" x14ac:dyDescent="0.2">
      <c r="A29" s="73">
        <v>27</v>
      </c>
      <c r="B29" s="74" t="s">
        <v>123</v>
      </c>
      <c r="C29" s="35"/>
      <c r="D29" s="73">
        <v>27</v>
      </c>
      <c r="E29" s="74" t="s">
        <v>125</v>
      </c>
      <c r="F29" s="35" t="s">
        <v>126</v>
      </c>
      <c r="G29" s="73">
        <v>27</v>
      </c>
      <c r="H29" s="74" t="s">
        <v>122</v>
      </c>
      <c r="I29" s="35" t="s">
        <v>126</v>
      </c>
      <c r="J29" s="73">
        <v>27</v>
      </c>
      <c r="K29" s="74" t="s">
        <v>123</v>
      </c>
      <c r="L29" s="35"/>
      <c r="M29" s="73">
        <v>27</v>
      </c>
      <c r="N29" s="74" t="s">
        <v>118</v>
      </c>
      <c r="O29" s="35"/>
      <c r="P29" s="60">
        <v>27</v>
      </c>
      <c r="Q29" s="61" t="s">
        <v>120</v>
      </c>
      <c r="R29" s="62"/>
      <c r="S29" s="73">
        <v>27</v>
      </c>
      <c r="T29" s="74" t="s">
        <v>123</v>
      </c>
      <c r="U29" s="35"/>
      <c r="V29" s="73">
        <v>27</v>
      </c>
      <c r="W29" s="74" t="s">
        <v>125</v>
      </c>
      <c r="X29" s="35"/>
      <c r="Y29" s="54">
        <v>27</v>
      </c>
      <c r="Z29" s="55" t="s">
        <v>121</v>
      </c>
      <c r="AA29" s="56"/>
      <c r="AB29" s="73">
        <v>27</v>
      </c>
      <c r="AC29" s="74" t="s">
        <v>124</v>
      </c>
      <c r="AD29" s="35"/>
      <c r="AE29" s="73">
        <v>27</v>
      </c>
      <c r="AF29" s="74" t="s">
        <v>122</v>
      </c>
      <c r="AG29" s="35"/>
      <c r="AH29" s="57">
        <v>27</v>
      </c>
      <c r="AI29" s="58" t="s">
        <v>121</v>
      </c>
      <c r="AJ29" s="59"/>
    </row>
    <row r="30" spans="1:36" ht="21" customHeight="1" x14ac:dyDescent="0.2">
      <c r="A30" s="73">
        <v>28</v>
      </c>
      <c r="B30" s="74" t="s">
        <v>124</v>
      </c>
      <c r="C30" s="35" t="s">
        <v>126</v>
      </c>
      <c r="D30" s="73">
        <v>28</v>
      </c>
      <c r="E30" s="74" t="s">
        <v>122</v>
      </c>
      <c r="F30" s="35"/>
      <c r="G30" s="32">
        <v>28</v>
      </c>
      <c r="H30" s="33" t="s">
        <v>120</v>
      </c>
      <c r="I30" s="34"/>
      <c r="J30" s="73">
        <v>28</v>
      </c>
      <c r="K30" s="74" t="s">
        <v>124</v>
      </c>
      <c r="L30" s="35"/>
      <c r="M30" s="73">
        <v>28</v>
      </c>
      <c r="N30" s="74" t="s">
        <v>125</v>
      </c>
      <c r="O30" s="35"/>
      <c r="P30" s="60">
        <v>28</v>
      </c>
      <c r="Q30" s="61" t="s">
        <v>121</v>
      </c>
      <c r="R30" s="62"/>
      <c r="S30" s="73">
        <v>28</v>
      </c>
      <c r="T30" s="74" t="s">
        <v>124</v>
      </c>
      <c r="U30" s="35"/>
      <c r="V30" s="73">
        <v>28</v>
      </c>
      <c r="W30" s="74" t="s">
        <v>122</v>
      </c>
      <c r="X30" s="35"/>
      <c r="Y30" s="73">
        <v>28</v>
      </c>
      <c r="Z30" s="74" t="s">
        <v>123</v>
      </c>
      <c r="AA30" s="35"/>
      <c r="AB30" s="73">
        <v>28</v>
      </c>
      <c r="AC30" s="74" t="s">
        <v>118</v>
      </c>
      <c r="AD30" s="35"/>
      <c r="AE30" s="39">
        <v>28</v>
      </c>
      <c r="AF30" s="40" t="s">
        <v>120</v>
      </c>
      <c r="AG30" s="41"/>
      <c r="AH30" s="73">
        <v>28</v>
      </c>
      <c r="AI30" s="74" t="s">
        <v>123</v>
      </c>
      <c r="AJ30" s="35"/>
    </row>
    <row r="31" spans="1:36" ht="21" customHeight="1" x14ac:dyDescent="0.2">
      <c r="A31" s="73">
        <v>29</v>
      </c>
      <c r="B31" s="74" t="s">
        <v>118</v>
      </c>
      <c r="C31" s="35" t="s">
        <v>126</v>
      </c>
      <c r="D31" s="29">
        <v>29</v>
      </c>
      <c r="E31" s="30" t="s">
        <v>120</v>
      </c>
      <c r="F31" s="31"/>
      <c r="G31" s="32">
        <v>29</v>
      </c>
      <c r="H31" s="33" t="s">
        <v>121</v>
      </c>
      <c r="I31" s="34"/>
      <c r="J31" s="73">
        <v>29</v>
      </c>
      <c r="K31" s="74" t="s">
        <v>118</v>
      </c>
      <c r="L31" s="35"/>
      <c r="M31" s="73">
        <v>29</v>
      </c>
      <c r="N31" s="75" t="s">
        <v>122</v>
      </c>
      <c r="O31" s="35"/>
      <c r="P31" s="73">
        <v>29</v>
      </c>
      <c r="Q31" s="74" t="s">
        <v>123</v>
      </c>
      <c r="R31" s="35"/>
      <c r="S31" s="73">
        <v>29</v>
      </c>
      <c r="T31" s="75" t="s">
        <v>118</v>
      </c>
      <c r="U31" s="35"/>
      <c r="V31" s="36">
        <v>29</v>
      </c>
      <c r="W31" s="37" t="s">
        <v>120</v>
      </c>
      <c r="X31" s="38"/>
      <c r="Y31" s="73">
        <v>29</v>
      </c>
      <c r="Z31" s="74" t="s">
        <v>124</v>
      </c>
      <c r="AA31" s="35"/>
      <c r="AB31" s="73">
        <v>29</v>
      </c>
      <c r="AC31" s="75" t="s">
        <v>125</v>
      </c>
      <c r="AD31" s="35"/>
      <c r="AE31" s="39">
        <v>29</v>
      </c>
      <c r="AF31" s="40" t="s">
        <v>121</v>
      </c>
      <c r="AG31" s="41"/>
      <c r="AH31" s="73">
        <v>29</v>
      </c>
      <c r="AI31" s="74" t="s">
        <v>124</v>
      </c>
      <c r="AJ31" s="35"/>
    </row>
    <row r="32" spans="1:36" ht="21" customHeight="1" x14ac:dyDescent="0.2">
      <c r="A32" s="73">
        <v>30</v>
      </c>
      <c r="B32" s="75" t="s">
        <v>125</v>
      </c>
      <c r="C32" s="35" t="s">
        <v>126</v>
      </c>
      <c r="D32" s="76"/>
      <c r="E32" s="77"/>
      <c r="F32" s="63"/>
      <c r="G32" s="73">
        <v>30</v>
      </c>
      <c r="H32" s="74" t="s">
        <v>123</v>
      </c>
      <c r="I32" s="35"/>
      <c r="J32" s="73">
        <v>30</v>
      </c>
      <c r="K32" s="74" t="s">
        <v>125</v>
      </c>
      <c r="L32" s="35"/>
      <c r="M32" s="42">
        <v>30</v>
      </c>
      <c r="N32" s="43" t="s">
        <v>120</v>
      </c>
      <c r="O32" s="44"/>
      <c r="P32" s="73">
        <v>30</v>
      </c>
      <c r="Q32" s="74" t="s">
        <v>124</v>
      </c>
      <c r="R32" s="35"/>
      <c r="S32" s="73">
        <v>30</v>
      </c>
      <c r="T32" s="74" t="s">
        <v>125</v>
      </c>
      <c r="U32" s="35"/>
      <c r="V32" s="36">
        <v>30</v>
      </c>
      <c r="W32" s="37" t="s">
        <v>121</v>
      </c>
      <c r="X32" s="38"/>
      <c r="Y32" s="73">
        <v>30</v>
      </c>
      <c r="Z32" s="74" t="s">
        <v>118</v>
      </c>
      <c r="AA32" s="35"/>
      <c r="AB32" s="73">
        <v>30</v>
      </c>
      <c r="AC32" s="74" t="s">
        <v>122</v>
      </c>
      <c r="AD32" s="35"/>
      <c r="AE32" s="73">
        <v>30</v>
      </c>
      <c r="AF32" s="74" t="s">
        <v>123</v>
      </c>
      <c r="AG32" s="35"/>
      <c r="AH32" s="73">
        <v>30</v>
      </c>
      <c r="AI32" s="74" t="s">
        <v>118</v>
      </c>
      <c r="AJ32" s="35"/>
    </row>
    <row r="33" spans="1:36" ht="21" customHeight="1" x14ac:dyDescent="0.2">
      <c r="A33" s="73">
        <v>31</v>
      </c>
      <c r="B33" s="74" t="s">
        <v>122</v>
      </c>
      <c r="C33" s="35"/>
      <c r="D33" s="76"/>
      <c r="E33" s="77"/>
      <c r="F33" s="63"/>
      <c r="G33" s="73">
        <v>31</v>
      </c>
      <c r="H33" s="74" t="s">
        <v>124</v>
      </c>
      <c r="I33" s="35" t="s">
        <v>126</v>
      </c>
      <c r="J33" s="76"/>
      <c r="K33" s="77"/>
      <c r="L33" s="63"/>
      <c r="M33" s="42">
        <v>31</v>
      </c>
      <c r="N33" s="43" t="s">
        <v>121</v>
      </c>
      <c r="O33" s="44"/>
      <c r="P33" s="76"/>
      <c r="Q33" s="77"/>
      <c r="R33" s="63"/>
      <c r="S33" s="73">
        <v>31</v>
      </c>
      <c r="T33" s="74" t="s">
        <v>122</v>
      </c>
      <c r="U33" s="35"/>
      <c r="V33" s="73">
        <v>31</v>
      </c>
      <c r="W33" s="74" t="s">
        <v>123</v>
      </c>
      <c r="X33" s="35"/>
      <c r="Y33" s="76"/>
      <c r="Z33" s="77"/>
      <c r="AA33" s="63"/>
      <c r="AB33" s="48">
        <v>31</v>
      </c>
      <c r="AC33" s="49" t="s">
        <v>120</v>
      </c>
      <c r="AD33" s="50"/>
      <c r="AE33" s="76"/>
      <c r="AF33" s="77"/>
      <c r="AG33" s="63"/>
      <c r="AH33" s="73">
        <v>31</v>
      </c>
      <c r="AI33" s="74" t="s">
        <v>125</v>
      </c>
      <c r="AJ33" s="35"/>
    </row>
    <row r="34" spans="1:36" x14ac:dyDescent="0.2">
      <c r="A34" s="78" t="s">
        <v>137</v>
      </c>
      <c r="B34" s="78"/>
      <c r="C34" s="78"/>
      <c r="D34" s="78"/>
      <c r="E34" s="78"/>
      <c r="F34" s="78"/>
      <c r="G34" s="78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64" t="s">
        <v>138</v>
      </c>
    </row>
  </sheetData>
  <mergeCells count="12">
    <mergeCell ref="AH2:AJ2"/>
    <mergeCell ref="A2:C2"/>
    <mergeCell ref="D2:F2"/>
    <mergeCell ref="G2:I2"/>
    <mergeCell ref="J2:L2"/>
    <mergeCell ref="M2:O2"/>
    <mergeCell ref="P2:R2"/>
    <mergeCell ref="S2:U2"/>
    <mergeCell ref="V2:X2"/>
    <mergeCell ref="Y2:AA2"/>
    <mergeCell ref="AB2:AD2"/>
    <mergeCell ref="AE2:AG2"/>
  </mergeCells>
  <hyperlinks>
    <hyperlink ref="A34" r:id="rId1" display="© www.kalenderpedia.de" xr:uid="{F1034E2F-BCAB-4FC3-AEF7-41E261EE6477}"/>
    <hyperlink ref="P22" r:id="rId2" display="http://www.calendarpedia.com/" xr:uid="{2C0BA519-F361-4483-A42F-E30D48A99C53}"/>
    <hyperlink ref="AH1" r:id="rId3" display="© www.kalenderpedia.de" xr:uid="{E7DB0ADB-3865-40B0-8B63-FFFF0ABA514D}"/>
  </hyperlinks>
  <printOptions horizontalCentered="1" verticalCentered="1"/>
  <pageMargins left="0.5" right="0.5" top="0.25" bottom="0.25" header="0.25" footer="0.25"/>
  <pageSetup scale="75" orientation="landscape" horizontalDpi="300" verticalDpi="300" r:id="rId4"/>
  <headerFooter alignWithMargins="0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CB1B1E4DB1D3439EF8E7F36C61490E" ma:contentTypeVersion="13" ma:contentTypeDescription="Create a new document." ma:contentTypeScope="" ma:versionID="7994b4071d9083074eaa1b917e561b08">
  <xsd:schema xmlns:xsd="http://www.w3.org/2001/XMLSchema" xmlns:xs="http://www.w3.org/2001/XMLSchema" xmlns:p="http://schemas.microsoft.com/office/2006/metadata/properties" xmlns:ns3="87e2d2da-57b4-4b2f-a3ae-8ec99e46513e" xmlns:ns4="dec183ee-c081-4523-b88a-c999cd46f22b" targetNamespace="http://schemas.microsoft.com/office/2006/metadata/properties" ma:root="true" ma:fieldsID="cf01e955716d8654708612e6ee12b798" ns3:_="" ns4:_="">
    <xsd:import namespace="87e2d2da-57b4-4b2f-a3ae-8ec99e46513e"/>
    <xsd:import namespace="dec183ee-c081-4523-b88a-c999cd46f22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e2d2da-57b4-4b2f-a3ae-8ec99e46513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183ee-c081-4523-b88a-c999cd46f2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852B15-180F-4C4C-8ECC-A00F7017ED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e2d2da-57b4-4b2f-a3ae-8ec99e46513e"/>
    <ds:schemaRef ds:uri="dec183ee-c081-4523-b88a-c999cd46f2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D9C9B7-7F5D-4F65-A829-3B172CED1330}">
  <ds:schemaRefs>
    <ds:schemaRef ds:uri="http://schemas.openxmlformats.org/package/2006/metadata/core-properties"/>
    <ds:schemaRef ds:uri="http://purl.org/dc/elements/1.1/"/>
    <ds:schemaRef ds:uri="87e2d2da-57b4-4b2f-a3ae-8ec99e46513e"/>
    <ds:schemaRef ds:uri="http://www.w3.org/XML/1998/namespace"/>
    <ds:schemaRef ds:uri="http://schemas.microsoft.com/office/2006/documentManagement/types"/>
    <ds:schemaRef ds:uri="dec183ee-c081-4523-b88a-c999cd46f22b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6B3EC52-3BF9-4089-9B9D-EE7DCF6060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latest</vt:lpstr>
      <vt:lpstr>notes</vt:lpstr>
      <vt:lpstr>rules</vt:lpstr>
      <vt:lpstr>old</vt:lpstr>
      <vt:lpstr>draft, not to publish</vt:lpstr>
      <vt:lpstr>2020 Calendar</vt:lpstr>
      <vt:lpstr>'draft, not to publish'!_FilterDatabase</vt:lpstr>
      <vt:lpstr>latest!_FilterDatabase</vt:lpstr>
      <vt:lpstr>old!_FilterDatabase</vt:lpstr>
      <vt:lpstr>'2020 Calendar'!Print_Area</vt:lpstr>
      <vt:lpstr>'draft, not to publish'!Print_Area</vt:lpstr>
      <vt:lpstr>latest!Print_Area</vt:lpstr>
      <vt:lpstr>old!Print_Area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Development Calendar</dc:title>
  <dc:subject/>
  <dc:creator>Don Thompson</dc:creator>
  <cp:keywords/>
  <dc:description/>
  <cp:lastModifiedBy>Katie McDevitt</cp:lastModifiedBy>
  <cp:revision/>
  <cp:lastPrinted>2021-05-18T15:47:14Z</cp:lastPrinted>
  <dcterms:created xsi:type="dcterms:W3CDTF">2019-02-15T17:01:40Z</dcterms:created>
  <dcterms:modified xsi:type="dcterms:W3CDTF">2021-07-15T19:08:31Z</dcterms:modified>
  <cp:category>Development Calendar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0x010100D9CB1B1E4DB1D3439EF8E7F36C61490E</vt:lpwstr>
  </property>
</Properties>
</file>